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m.dzema﻿\Downloads\"/>
    </mc:Choice>
  </mc:AlternateContent>
  <xr:revisionPtr revIDLastSave="0" documentId="13_ncr:1_{9344AE71-81DB-4276-BA6A-64544F41DE64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Позиции к распродаже" sheetId="1" r:id="rId1"/>
    <sheet name="Лист3" sheetId="3" state="hidden" r:id="rId2"/>
    <sheet name="нержа" sheetId="2" state="hidden" r:id="rId3"/>
  </sheets>
  <definedNames>
    <definedName name="_xlnm._FilterDatabase" localSheetId="2" hidden="1">нержа!$A$1:$G$57</definedName>
    <definedName name="_xlnm._FilterDatabase" localSheetId="0" hidden="1">'Позиции к распродаже'!$A$9:$C$78</definedName>
  </definedName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9" i="3" l="1"/>
  <c r="D67" i="3"/>
  <c r="E64" i="3"/>
  <c r="D63" i="3"/>
  <c r="D58" i="3"/>
  <c r="D59" i="3"/>
  <c r="D60" i="3"/>
  <c r="D57" i="3"/>
  <c r="E54" i="3"/>
  <c r="E53" i="3"/>
  <c r="E52" i="3"/>
  <c r="D52" i="3"/>
  <c r="D53" i="3"/>
  <c r="D54" i="3"/>
  <c r="D51" i="3"/>
  <c r="E47" i="3"/>
  <c r="D46" i="3"/>
  <c r="E43" i="3"/>
  <c r="D43" i="3"/>
  <c r="D42" i="3"/>
  <c r="D37" i="3"/>
  <c r="D38" i="3"/>
  <c r="D39" i="3"/>
  <c r="D36" i="3"/>
  <c r="D32" i="3"/>
  <c r="D33" i="3"/>
  <c r="D34" i="3"/>
  <c r="D31" i="3"/>
  <c r="D26" i="3"/>
  <c r="D28" i="3"/>
  <c r="D29" i="3"/>
  <c r="D27" i="3"/>
  <c r="D23" i="3"/>
  <c r="D24" i="3"/>
  <c r="D22" i="3"/>
  <c r="D19" i="3"/>
  <c r="D20" i="3"/>
  <c r="D18" i="3"/>
  <c r="D15" i="3"/>
  <c r="D16" i="3"/>
  <c r="D14" i="3"/>
  <c r="D10" i="3"/>
  <c r="D11" i="3"/>
  <c r="D12" i="3"/>
  <c r="D9" i="3"/>
  <c r="D4" i="3"/>
  <c r="E4" i="3" s="1"/>
  <c r="D5" i="3"/>
  <c r="D6" i="3"/>
  <c r="E6" i="3" s="1"/>
  <c r="D3" i="3"/>
  <c r="D57" i="2"/>
  <c r="A57" i="2"/>
  <c r="D56" i="2"/>
  <c r="A56" i="2"/>
  <c r="D55" i="2"/>
  <c r="A55" i="2"/>
  <c r="D54" i="2"/>
  <c r="A54" i="2"/>
  <c r="D53" i="2"/>
  <c r="A53" i="2"/>
  <c r="D52" i="2"/>
  <c r="A52" i="2"/>
  <c r="D51" i="2"/>
  <c r="A51" i="2"/>
  <c r="D50" i="2"/>
  <c r="A50" i="2"/>
  <c r="D49" i="2"/>
  <c r="A49" i="2"/>
  <c r="D48" i="2"/>
  <c r="A48" i="2"/>
  <c r="D47" i="2"/>
  <c r="A47" i="2"/>
  <c r="D46" i="2"/>
  <c r="A46" i="2"/>
  <c r="D45" i="2"/>
  <c r="A45" i="2"/>
  <c r="D44" i="2"/>
  <c r="A44" i="2"/>
  <c r="D43" i="2"/>
  <c r="A43" i="2"/>
  <c r="D42" i="2"/>
  <c r="A42" i="2"/>
  <c r="D41" i="2"/>
  <c r="A41" i="2"/>
  <c r="D40" i="2"/>
  <c r="A40" i="2"/>
  <c r="D39" i="2"/>
  <c r="A39" i="2"/>
  <c r="D38" i="2"/>
  <c r="A38" i="2"/>
  <c r="D37" i="2"/>
  <c r="A37" i="2"/>
  <c r="D36" i="2"/>
  <c r="A36" i="2"/>
  <c r="D35" i="2"/>
  <c r="A35" i="2"/>
  <c r="D34" i="2"/>
  <c r="A34" i="2"/>
  <c r="D33" i="2"/>
  <c r="A33" i="2"/>
  <c r="D32" i="2"/>
  <c r="A32" i="2"/>
  <c r="D31" i="2"/>
  <c r="A31" i="2"/>
  <c r="D30" i="2"/>
  <c r="A30" i="2"/>
  <c r="D29" i="2"/>
  <c r="A29" i="2"/>
  <c r="D28" i="2"/>
  <c r="A28" i="2"/>
  <c r="D27" i="2"/>
  <c r="A27" i="2"/>
  <c r="D26" i="2"/>
  <c r="A26" i="2"/>
  <c r="D25" i="2"/>
  <c r="A25" i="2"/>
  <c r="D24" i="2"/>
  <c r="A24" i="2"/>
  <c r="D23" i="2"/>
  <c r="A23" i="2"/>
  <c r="D22" i="2"/>
  <c r="A22" i="2"/>
  <c r="D21" i="2"/>
  <c r="A21" i="2"/>
  <c r="D20" i="2"/>
  <c r="A20" i="2"/>
  <c r="D19" i="2"/>
  <c r="A19" i="2"/>
  <c r="D18" i="2"/>
  <c r="A18" i="2"/>
  <c r="D17" i="2"/>
  <c r="A17" i="2"/>
  <c r="D16" i="2"/>
  <c r="A16" i="2"/>
  <c r="D15" i="2"/>
  <c r="A15" i="2"/>
  <c r="D14" i="2"/>
  <c r="A14" i="2"/>
  <c r="D13" i="2"/>
  <c r="A13" i="2"/>
  <c r="D12" i="2"/>
  <c r="A12" i="2"/>
  <c r="D11" i="2"/>
  <c r="A11" i="2"/>
  <c r="D10" i="2"/>
  <c r="A10" i="2"/>
  <c r="D9" i="2"/>
  <c r="A9" i="2"/>
  <c r="D8" i="2"/>
  <c r="A8" i="2"/>
  <c r="D7" i="2"/>
  <c r="A7" i="2"/>
  <c r="D6" i="2"/>
  <c r="A6" i="2"/>
  <c r="D5" i="2"/>
  <c r="A5" i="2"/>
  <c r="D4" i="2"/>
  <c r="A4" i="2"/>
  <c r="D3" i="2"/>
  <c r="A3" i="2"/>
  <c r="D2" i="2"/>
  <c r="A2" i="2"/>
  <c r="E55" i="3" l="1"/>
  <c r="E7" i="3"/>
</calcChain>
</file>

<file path=xl/sharedStrings.xml><?xml version="1.0" encoding="utf-8"?>
<sst xmlns="http://schemas.openxmlformats.org/spreadsheetml/2006/main" count="443" uniqueCount="251">
  <si>
    <t>Фланец воротниковый 300-40-11-1-B-ст 20-IV ГОСТ 33259-2015</t>
  </si>
  <si>
    <t>Фланец воротниковый 200-10-11-1-B-ст 20-IV ГОСТ 33259-2015</t>
  </si>
  <si>
    <t>Фланец воротниковый 800-10-11-1-B-ст 20-IV ГОСТ 33259-2015</t>
  </si>
  <si>
    <t>Фланец воротниковый 500-10-11-1-B-ст 20-IV ГОСТ 33259-2015</t>
  </si>
  <si>
    <t>Фланец воротниковый 400-10-11-1-B-ст 20-IV ГОСТ 33259-2015</t>
  </si>
  <si>
    <t>Фланец воротниковый 250-10-11-1-B-ст 20-IV ГОСТ 33259-2015</t>
  </si>
  <si>
    <t>51476</t>
  </si>
  <si>
    <t>Фланец воротниковый 65-16-11-1-B-ст 12Х18Н10Т-IV ГОСТ 33259-2015</t>
  </si>
  <si>
    <t>Фланец воротниковый 80-16-11-1-B-Ст 20-IV ГОСТ 33259 (8 отверстий)-2015</t>
  </si>
  <si>
    <t>Фланец воротниковый 100-16-11-1-B-ст 09Г2С-IV ГОСТ 33259-2015 (ОНИКС)</t>
  </si>
  <si>
    <t>Фланец воротниковый 80-63-11-1-B-ст 20-IV ГОСТ 33259-2015</t>
  </si>
  <si>
    <t>Фланец воротниковый 50-40-11-1-B-ст 20-IV ГОСТ 33259-2015</t>
  </si>
  <si>
    <t>Фланец воротниковый 100-40-11-1-F-ст 20-IV ГОСТ 33259-2015</t>
  </si>
  <si>
    <t>Фланец воротниковый 65-63-11-1-B-ст 20-IV ГОСТ 33259-2015</t>
  </si>
  <si>
    <t>Фланец воротниковый 40-40-11-1-B-ст 09Г2С-IV ГОСТ 33259-2015 (ОНИКС)</t>
  </si>
  <si>
    <t>Фланец воротниковый 50-10-11-1-B-ст 20-IV ГОСТ 33259-2015</t>
  </si>
  <si>
    <t>Фланец воротниковый 100-40-11-1-B-ст 09Г2С-IV ГОСТ 33259-2015 (ОНИКС)</t>
  </si>
  <si>
    <t>Фланец воротниковый 40-16-11-1-B-ст 09Г2С-IV ГОСТ 33259-2015 (ОНИКС)</t>
  </si>
  <si>
    <t>Фланец воротниковый 50-63-11-1-J-ст 20-IV ГОСТ 33259-2015</t>
  </si>
  <si>
    <t>Фланец воротниковый 50-63-11-1-B-ст 09Г2С-IV ГОСТ 33259-2015 (ОНИКС)</t>
  </si>
  <si>
    <t>Фланец воротниковый 65-16-11-1-B-ст 09Г2С-IV ГОСТ 33259-2015 (ОНИКС)</t>
  </si>
  <si>
    <t>61550</t>
  </si>
  <si>
    <t>Фланец воротниковый 15-6-11-1-B-ст 12Х18Н10Т-IV ГОСТ 33259-2015</t>
  </si>
  <si>
    <t>Фланец воротниковый 65-40-11-1-B-ст 09Г2С-IV ГОСТ 33259-2015 (ОНИКС)</t>
  </si>
  <si>
    <t>Фланец воротниковый 1200-16-11-1-B-ст 20-IV ГОСТ 33259-2015</t>
  </si>
  <si>
    <t>51468</t>
  </si>
  <si>
    <t>Фланец воротниковый 400-16-11-1-B-ст 12Х18Н10Т-IV ГОСТ 33259-2015</t>
  </si>
  <si>
    <t>51478</t>
  </si>
  <si>
    <t>Фланец воротниковый 65-40-11-1-B-ст 12Х18Н10Т-IV ГОСТ 33259-2015</t>
  </si>
  <si>
    <t>Фланец плоский 1400-10-01-1-B-ст 20-IV ГОСТ 33259-2015</t>
  </si>
  <si>
    <t>Фланец плоский 1200-16-01-1-B-ст 20-IV ГОСТ 33259-2015</t>
  </si>
  <si>
    <t>51361</t>
  </si>
  <si>
    <t>Фланец плоский 1000-10-01-1-B-ст 12Х18Н10Т-IV ГОСТ 33259-2015</t>
  </si>
  <si>
    <t>Фланец плоский 800-6-01-1-B-ст 20-IV ГОСТ 33259-2015</t>
  </si>
  <si>
    <t>51383</t>
  </si>
  <si>
    <t>Фланец плоский 25-16-01-1-B-ст 12Х18Н10Т-IV ГОСТ 33259-2015</t>
  </si>
  <si>
    <t>51402</t>
  </si>
  <si>
    <t>Фланец плоский 40-16-01-1-B-ст 12Х18Н10Т-IV ГОСТ 33259-2015</t>
  </si>
  <si>
    <t>51381</t>
  </si>
  <si>
    <t>Фланец плоский 200-6-01-1-B-ст 12Х18Н10Т-IV ГОСТ 33259-2015</t>
  </si>
  <si>
    <t>51425</t>
  </si>
  <si>
    <t>Фланец плоский 80-6-01-1-B-ст 12Х18Н10Т-IV ГОСТ 33259-2015</t>
  </si>
  <si>
    <t>51417</t>
  </si>
  <si>
    <t>Фланец плоский 65-10-01-1-B-ст 12Х18Н10Т-IV ГОСТ 33259-2015</t>
  </si>
  <si>
    <t>51375</t>
  </si>
  <si>
    <t>Фланец плоский 20-16-01-1-B-ст 12Х18Н10Т-IV ГОСТ 33259-2015</t>
  </si>
  <si>
    <t>52927</t>
  </si>
  <si>
    <t>Фланец плоский 80-16-01-2-B-ст 12Х18Н10Т-IV ГОСТ 33259 (8 отверстий)-2015</t>
  </si>
  <si>
    <t>53852</t>
  </si>
  <si>
    <t>Фланец плоский 80-16-01-1-B-ст 12Х18Н10Т-IV ГОСТ 33259 (8 отверстий)-2015</t>
  </si>
  <si>
    <t>51366</t>
  </si>
  <si>
    <t>Фланец плоский 15-10-01-1-B-ст 12Х18Н10Т-IV ГОСТ 33259-2015</t>
  </si>
  <si>
    <t>51377</t>
  </si>
  <si>
    <t>Фланец плоский 20-6-01-1-B-ст 12Х18Н10Т-IV ГОСТ 33259-2015</t>
  </si>
  <si>
    <t>Фланец плоский 450-16-01-1-B-ст 20-IV ГОСТ 33259-2015</t>
  </si>
  <si>
    <t>Отвод 90-426х8-СТ20 ГОСТ 17375-2001</t>
  </si>
  <si>
    <t>Отвод 90-426х10-СТ20 ГОСТ 17375-2001</t>
  </si>
  <si>
    <t>Тройник 1-48,3х3,6-СТ20 ГОСТ 17376-2001</t>
  </si>
  <si>
    <t>Тройник 325х8-СТ20 ГОСТ 17376-2001</t>
  </si>
  <si>
    <t>Тройник 273х7-СТ20 ГОСТ 17376-2001</t>
  </si>
  <si>
    <t>Отвод 90-530х9-СТ20 ГОСТ 30753-2001</t>
  </si>
  <si>
    <t>Отвод 90-159х4,5-СТ20 ГОСТ 17375-2001</t>
  </si>
  <si>
    <t>Тройник 426х10-СТ20 ГОСТ 17376-2001</t>
  </si>
  <si>
    <t>Отвод 90-377х10-СТ20 ГОСТ 17375-2001</t>
  </si>
  <si>
    <t>Тройник 219х6-СТ20 ГОСТ 17376-2001</t>
  </si>
  <si>
    <t>Тройник 159х4,5-СТ20 ГОСТ 17376-2001</t>
  </si>
  <si>
    <t>Отвод 90-57х3-СТ20 ГОСТ 17375-2001</t>
  </si>
  <si>
    <t>Отвод 90-76х3,5-СТ20 ГОСТ 17375-2001</t>
  </si>
  <si>
    <t>Тройник 1-21,3х2-СТ20 ГОСТ 17376-2001</t>
  </si>
  <si>
    <t>Тройник 45х5-СТ20 ГОСТ 17376-2001</t>
  </si>
  <si>
    <t>Тройник 219х8-СТ20 ГОСТ 17376-2001</t>
  </si>
  <si>
    <t>Отвод 90-426х9-СТ20 ГОСТ 17375-2001</t>
  </si>
  <si>
    <t>03385</t>
  </si>
  <si>
    <t>Отвод крутоизог. 159*4,5 ст.12Х18Н10Т геометрия по  ГОСТ 17375-01</t>
  </si>
  <si>
    <t>02964</t>
  </si>
  <si>
    <t>Отвод крутоизог. 57*3 ст.12Х18Н10Т геометрия по  ГОСТ 17375-01</t>
  </si>
  <si>
    <t>03605</t>
  </si>
  <si>
    <t>Отвод крутоизог. 38*3 ст.12Х18Н10Т геометрия по  ГОСТ 17375-01</t>
  </si>
  <si>
    <t>67545</t>
  </si>
  <si>
    <t>Отвод крутоизог. 48,3*3,6 ст.12Х18Н10Т геометрия по  ГОСТ 17375-01</t>
  </si>
  <si>
    <t>14059</t>
  </si>
  <si>
    <t>Заглушка 1-40-4,0-12Х18Н10Т АТК 24.200.02-90</t>
  </si>
  <si>
    <t>60805</t>
  </si>
  <si>
    <t>Заглушка 1-100-4,0-12Х18Н10Т АТК 24.200.02-90</t>
  </si>
  <si>
    <t>Заглушка 1-600-1,0-СТ20 АТК 24.200.02-90</t>
  </si>
  <si>
    <t>74880</t>
  </si>
  <si>
    <t>Заглушка 1-350-1,0-12Х18Н10Т АТК 24.200.02-90</t>
  </si>
  <si>
    <t>06404</t>
  </si>
  <si>
    <t>Заглушка 1-32-4,0-12Х18Н10Т АТК 24.200.02-90</t>
  </si>
  <si>
    <t>05927</t>
  </si>
  <si>
    <t>Заглушка 1-65-1,6-12Х18Н10Т АТК 24.200.02-90</t>
  </si>
  <si>
    <t>Фланец воротниковый 400-16-11-1-B-ст 20-IV ГОСТ 33259-2015</t>
  </si>
  <si>
    <t>Фланец воротниковый 1000-10-11-1-B-ст 20-IV ГОСТ 33259-2015</t>
  </si>
  <si>
    <t>Фланец воротниковый 600-10-11-1-B-ст 20-IV ГОСТ 33259-2015</t>
  </si>
  <si>
    <t>51454</t>
  </si>
  <si>
    <t>Фланец воротниковый 250-10-11-1-B-ст 12Х18Н10Т-IV ГОСТ 33259-2015</t>
  </si>
  <si>
    <t>Фланец воротниковый 800-16-11-1-B-ст 20-IV ГОСТ 33259-2015</t>
  </si>
  <si>
    <t>Фланец воротниковый 1200-10-11-1-B-ст 20-IV ГОСТ 33259-2015</t>
  </si>
  <si>
    <t>Фланец воротниковый 1000-16-11-1-B-ст 20-IV ГОСТ 33259-2015</t>
  </si>
  <si>
    <t>Фланец воротниковый 80-16-11-1-B-ст 09Г2С-IV ГОСТ 33259-2015 (ОНИКС)</t>
  </si>
  <si>
    <t>51447</t>
  </si>
  <si>
    <t>Фланец воротниковый 200-10-11-1-B-ст 12Х18Н10Т-IV ГОСТ 33259-2015</t>
  </si>
  <si>
    <t>51430</t>
  </si>
  <si>
    <t>Фланец воротниковый 100-25-11-1-B-ст 12Х18Н10Т-IV ГОСТ 33259-2015</t>
  </si>
  <si>
    <t>51465</t>
  </si>
  <si>
    <t>Фланец воротниковый 40-10-11-1-B-ст 12Х18Н10Т-IV ГОСТ 33259-2015</t>
  </si>
  <si>
    <t>51483</t>
  </si>
  <si>
    <t>Фланец воротниковый 80-63-11-1-B-ст 12Х18Н10Т-IV ГОСТ 33259-2015</t>
  </si>
  <si>
    <t>Фланец воротниковый 150-25-11-1-B-Ст 20-II ГОСТ 33259-2015</t>
  </si>
  <si>
    <t>64034</t>
  </si>
  <si>
    <t>Фланец воротниковый 32-6-11-1-B-ст 12Х18Н10Т-IV ГОСТ 33259-2015</t>
  </si>
  <si>
    <t>Фланец воротниковый 15-10-11-1-B-ст 20-IV ГОСТ 33259-2015</t>
  </si>
  <si>
    <t>51436</t>
  </si>
  <si>
    <t>Фланец воротниковый 125-40-11-1-B-ст 12Х18Н10Т-IV ГОСТ 33259-2015</t>
  </si>
  <si>
    <t>Фланец воротниковый 150-10-11-1-F-Ст 20-IV ГОСТ 33259-2015</t>
  </si>
  <si>
    <t>Фланец воротниковый 20-100-11-1-F-ст 20-IV ГОСТ 33259-2015</t>
  </si>
  <si>
    <t>Фланец воротниковый 25-63-11-1-D-ст 20-IV ГОСТ 33259-2015</t>
  </si>
  <si>
    <t>Фланец воротниковый 32-6-11-1-B-ст 20-IV ГОСТ 33259-2015</t>
  </si>
  <si>
    <t>Фланец воротниковый 80-10-11-1-B-ст 09Г2С-IV ГОСТ 33259-2015 (ОНИКС)</t>
  </si>
  <si>
    <t>58720</t>
  </si>
  <si>
    <t>Фланец воротниковый 80-63-11-1-J-ст 12Х18Н10Т-IV ГОСТ 33259-2015</t>
  </si>
  <si>
    <t>Фланец воротниковый 40-16-11-1-B-ст 20-IV ГОСТ 33259-2015 (с частичной мех.обработкой)</t>
  </si>
  <si>
    <t>Фланец плоский 1200-10-01-1-B-ст 20-IV ГОСТ 33259-2015</t>
  </si>
  <si>
    <t>Фланец плоский 1000-10-01-1-B-ст 20-IV ГОСТ 33259-2015</t>
  </si>
  <si>
    <t>51380</t>
  </si>
  <si>
    <t>Фланец плоский 200-25-01-1-B-ст 12Х18Н10Т-IV ГОСТ 33259-2015</t>
  </si>
  <si>
    <t>51415</t>
  </si>
  <si>
    <t>Фланец плоский 600-10-01-1-B-ст 12Х18Н10Т-IV ГОСТ 33259-2015</t>
  </si>
  <si>
    <t>51390</t>
  </si>
  <si>
    <t>Фланец плоский 300-10-01-1-B-ст 12Х18Н10Т-IV ГОСТ 33259-2015</t>
  </si>
  <si>
    <t>51362</t>
  </si>
  <si>
    <t>Фланец плоский 125-10-01-1-B-ст 12Х18Н10Т-IV ГОСТ 33259-2015</t>
  </si>
  <si>
    <t>51389</t>
  </si>
  <si>
    <t>Фланец плоский 250-6-01-1-B-ст 12Х18Н10Т-IV ГОСТ 33259-2015</t>
  </si>
  <si>
    <t>51392</t>
  </si>
  <si>
    <t>Фланец плоский 300-25-01-1-B-ст 12Х18Н10Т-IV ГОСТ 33259-2015</t>
  </si>
  <si>
    <t>51368</t>
  </si>
  <si>
    <t>Фланец плоский 15-25-01-1-B-ст 12Х18Н10Т-IV ГОСТ 33259-2015</t>
  </si>
  <si>
    <t>Фланец плоский 40-10-01-1-B-ст 20-IV ГОСТ 33259-2015</t>
  </si>
  <si>
    <t>51398</t>
  </si>
  <si>
    <t>Фланец плоский 350-10-01-1-B-ст 12Х18Н10Т-IV ГОСТ 33259-2015</t>
  </si>
  <si>
    <t>51404</t>
  </si>
  <si>
    <t>Фланец плоский 40-6-01-1-B-ст 12Х18Н10Т-IV ГОСТ 33259-2015</t>
  </si>
  <si>
    <t>72267</t>
  </si>
  <si>
    <t>Фланец плоский 150-6-01-1-L-ст 12Х18Н10Т-IV ГОСТ 33259-2015</t>
  </si>
  <si>
    <t>51364</t>
  </si>
  <si>
    <t>Фланец плоский 125-25-01-1-B-ст 12Х18Н10Т-IV ГОСТ 33259-2015</t>
  </si>
  <si>
    <t>Фланец плоский 150-10-01-1-E-ст 20-IV ГОСТ 33259-2015</t>
  </si>
  <si>
    <t>61417</t>
  </si>
  <si>
    <t>Фланец плоский 1000-16-01-1-B-ст 12Х18Н10Т-IV ГОСТ 33259-2015</t>
  </si>
  <si>
    <t>51376</t>
  </si>
  <si>
    <t>Фланец плоский 20-25-01-1-B-ст 12Х18Н10Т-IV ГОСТ 33259-2015</t>
  </si>
  <si>
    <t>Фланец плоский 50-16-01-1-B-ст 20-IV ГОСТ 33259-2015 (с частичной мех.обработкой)</t>
  </si>
  <si>
    <t>Отвод 90-273х7-СТ20 ГОСТ 17375-2001</t>
  </si>
  <si>
    <t>Отвод 90-1-33,7х2,3-СТ20 ГОСТ 17375-2001</t>
  </si>
  <si>
    <t>Тройник 1-42,4х2,6-СТ20 ГОСТ 17376-2001</t>
  </si>
  <si>
    <t>Тройник 1-26,9х2-СТ20 ГОСТ 17376-2001</t>
  </si>
  <si>
    <t>Тройник 1-48,3х2,6-СТ20 ГОСТ 17376-2001</t>
  </si>
  <si>
    <t>Отвод 90-1-21,3х2-СТ20 ГОСТ 17375-2001</t>
  </si>
  <si>
    <t>Отвод 45-273х7-СТ20 ГОСТ 17375-2001</t>
  </si>
  <si>
    <t>Отвод 45-426х8-СТ20 ГОСТ 17375-2001</t>
  </si>
  <si>
    <t>Тройник 76х6-СТ20 ГОСТ 17376-2001</t>
  </si>
  <si>
    <t>05426</t>
  </si>
  <si>
    <t>Отвод крутоизог. 325*8 ст.12Х18Н10Т геометрия по  ГОСТ 17375-01</t>
  </si>
  <si>
    <t>03604</t>
  </si>
  <si>
    <t>Отвод крутоизог. 32*2,5 ст.12Х18Н10Т геометрия по  ГОСТ 17375-01</t>
  </si>
  <si>
    <t>61325</t>
  </si>
  <si>
    <t>Отвод крутоизог. 1-33,7*3,2 ст.12Х18Н10Т 45 град геометрия по  ГОСТ 17375-01</t>
  </si>
  <si>
    <t>11036</t>
  </si>
  <si>
    <t>Отвод крутоизог. 38*3 ст.12Х18Н10Т 45 град. геометрия по  ГОСТ 17375-01</t>
  </si>
  <si>
    <t>07335</t>
  </si>
  <si>
    <t>Отвод крутоизог. 45*3 ст.12Х18Н10Т 45 град. геометрия по  ГОСТ 17375-01</t>
  </si>
  <si>
    <t>Заглушка 1-400-1,0-СТ20 АТК 24.200.02-90</t>
  </si>
  <si>
    <t>Заглушка 1-200-1,6-СТ20 АТК 24.200.02-90</t>
  </si>
  <si>
    <t>Заглушка 1-300-1,6-СТ20 АТК 24.200.02-90</t>
  </si>
  <si>
    <t>08092</t>
  </si>
  <si>
    <t>Заглушка 1-250-1,0-12Х18Н10Т АТК 24.200.02-90</t>
  </si>
  <si>
    <t>Заглушка 1-200-1,0-СТ20 АТК 24.200.02-90</t>
  </si>
  <si>
    <t>05926</t>
  </si>
  <si>
    <t>Заглушка 1-200-1,6-12Х18Н10Т АТК 24.200.02-90</t>
  </si>
  <si>
    <t>Фланец воротниковый 50-16-11-1-E-ст 20-IV ГОСТ 33259-2015 под трубу 57*5</t>
  </si>
  <si>
    <t>Фланец воротниковый 250-16-11-1-E-ст 20-IV ГОСТ 33259-2015 (под трубу 273*8)</t>
  </si>
  <si>
    <t>Фланец воротниковый 100-16-11-1-E-ст 20-IV ГОСТ 33259-2015 под трубу 114*6</t>
  </si>
  <si>
    <t>72251</t>
  </si>
  <si>
    <t>Фланец воротниковый 80-2,5-11-1-B-ст 12Х18Н10Т-IV ГОСТ 33259-2015</t>
  </si>
  <si>
    <t>74756</t>
  </si>
  <si>
    <t>Фланец воротниковый 50-2,5-11-1-B-ст 12Х18Н10Т-IV ГОСТ 33259-2015</t>
  </si>
  <si>
    <t>Фланец плоский 150-25-01-1-C-ст 20-IV ГОСТ 33259-2015</t>
  </si>
  <si>
    <t>Фланец плоский 200-25-01-1-C-ст 20-IV ГОСТ 33259-2015</t>
  </si>
  <si>
    <t>Фланец плоский 32-16-01-1-C-ст 20-IV ГОСТ 33259-2015</t>
  </si>
  <si>
    <t>Тройник 219х6-159х6-СТ20 ГОСТ 17376-2001</t>
  </si>
  <si>
    <t>Отвод крутоизог. 1-26,9*2,3 ст.20 геометрия по ГОСТ 17375-2001</t>
  </si>
  <si>
    <t>Отвод 90-38х4-СТ20 ГОСТ 17375-2001</t>
  </si>
  <si>
    <t>Отвод 90-76х3-СТ20 ГОСТ 17375-2001</t>
  </si>
  <si>
    <t>Тройник 1-33,7х2,5-СТ20 геометрия по ГОСТ 17376-2001</t>
  </si>
  <si>
    <t>Тройник 108х4-89х4-СТ20 ГОСТ 17376-2001</t>
  </si>
  <si>
    <t>Тройник 20х2-СТ20 ГОСТ 17376-01</t>
  </si>
  <si>
    <t>Тройник 57х5-СТ20 ГОСТ 17376-2001</t>
  </si>
  <si>
    <t>67076</t>
  </si>
  <si>
    <t>Отвод крутоизог. 114*4 ст.12Х18Н10Т геометрия по  ГОСТ 17375-01</t>
  </si>
  <si>
    <t>03399</t>
  </si>
  <si>
    <t>Отвод крутоизог. 76*4,5 ст.12Х18Н10Т геометрия по  ГОСТ 17375-01</t>
  </si>
  <si>
    <t>Код</t>
  </si>
  <si>
    <t>Номенклатура</t>
  </si>
  <si>
    <t/>
  </si>
  <si>
    <t>Итого, шт</t>
  </si>
  <si>
    <t>Спб, шт</t>
  </si>
  <si>
    <t>Екб, шт</t>
  </si>
  <si>
    <t>Мск, шт</t>
  </si>
  <si>
    <t>_Основной склад (Екатеринбург ул. Ереванская д. 6)</t>
  </si>
  <si>
    <t>_Основной склад (МО,г.Балашиха, Косинское ш, вл.3)</t>
  </si>
  <si>
    <t>_Основной склад (СПБ, ул. Домостроительная, д. 3д)</t>
  </si>
  <si>
    <t>Наименование</t>
  </si>
  <si>
    <t>шт</t>
  </si>
  <si>
    <t>стоимость</t>
  </si>
  <si>
    <t>СС с НДС/шт</t>
  </si>
  <si>
    <t>Комплектация номенклатуры ОК-00000123 от 29.04.2025 17:14:35</t>
  </si>
  <si>
    <t>усреднить по складам</t>
  </si>
  <si>
    <t>руб. - списать с НДС</t>
  </si>
  <si>
    <t>Оприходование товаров ОК-00000083 от 12.12.2025 13:31:41</t>
  </si>
  <si>
    <t>СС с НДС/шт - НЕОБХОДИМАЯ</t>
  </si>
  <si>
    <t>Фланец плоский 32-10-01-1-B-ст 09Г2С-IV ГОСТ 33259-2015</t>
  </si>
  <si>
    <t>143 шт. в наличии</t>
  </si>
  <si>
    <t>5 шт. в наличии</t>
  </si>
  <si>
    <t>4 шт. в наличии</t>
  </si>
  <si>
    <t>74 шт. в наличии</t>
  </si>
  <si>
    <t>7 шт. в наличии</t>
  </si>
  <si>
    <t>47 шт. в наличии</t>
  </si>
  <si>
    <t>479  шт. в наличии</t>
  </si>
  <si>
    <t>12 шт. в наличии</t>
  </si>
  <si>
    <t>453 шт. в наличии</t>
  </si>
  <si>
    <t>3 шт. в наличии</t>
  </si>
  <si>
    <t>784 шт. в наличии</t>
  </si>
  <si>
    <t>699 шт. в наличии</t>
  </si>
  <si>
    <t>952 шт. в наличии</t>
  </si>
  <si>
    <t>64 шт. в наличии</t>
  </si>
  <si>
    <t>24 шт. в наличии</t>
  </si>
  <si>
    <t>962 шт. в наличии</t>
  </si>
  <si>
    <t>1386 шт. в наличии</t>
  </si>
  <si>
    <t>100 шт. в наличии</t>
  </si>
  <si>
    <t>681 шт. в наличии</t>
  </si>
  <si>
    <r>
      <t xml:space="preserve">Офис в Москве </t>
    </r>
    <r>
      <rPr>
        <b/>
        <sz val="11"/>
        <color indexed="21"/>
        <rFont val="PT Sans Caption"/>
        <family val="2"/>
        <charset val="204"/>
      </rPr>
      <t>(499) 288-7521</t>
    </r>
  </si>
  <si>
    <r>
      <t>Офис в Екатеринбурге</t>
    </r>
    <r>
      <rPr>
        <b/>
        <sz val="10"/>
        <color indexed="21"/>
        <rFont val="PT Sans Caption"/>
        <family val="2"/>
        <charset val="204"/>
      </rPr>
      <t xml:space="preserve"> </t>
    </r>
    <r>
      <rPr>
        <b/>
        <sz val="11"/>
        <color indexed="21"/>
        <rFont val="PT Sans Caption"/>
        <family val="2"/>
        <charset val="204"/>
      </rPr>
      <t>(</t>
    </r>
    <r>
      <rPr>
        <b/>
        <sz val="11"/>
        <color indexed="21"/>
        <rFont val="PT Sans Caption"/>
        <family val="2"/>
        <charset val="204"/>
      </rPr>
      <t>343</t>
    </r>
    <r>
      <rPr>
        <b/>
        <sz val="11"/>
        <color indexed="21"/>
        <rFont val="PT Sans Caption"/>
        <family val="2"/>
        <charset val="204"/>
      </rPr>
      <t>) 384-3838</t>
    </r>
  </si>
  <si>
    <r>
      <t xml:space="preserve">Офис в Санкт-Петербурге </t>
    </r>
    <r>
      <rPr>
        <b/>
        <sz val="11"/>
        <color indexed="21"/>
        <rFont val="PT Sans Caption"/>
        <family val="2"/>
        <charset val="204"/>
      </rPr>
      <t>(812) 328-3838</t>
    </r>
  </si>
  <si>
    <r>
      <t xml:space="preserve">Бесплатно по РФ </t>
    </r>
    <r>
      <rPr>
        <b/>
        <sz val="11"/>
        <color indexed="21"/>
        <rFont val="PT Sans Caption"/>
        <family val="2"/>
        <charset val="204"/>
      </rPr>
      <t>8 (800) 555-3883</t>
    </r>
  </si>
  <si>
    <r>
      <rPr>
        <b/>
        <sz val="10"/>
        <rFont val="PT Sans Caption"/>
        <family val="2"/>
        <charset val="204"/>
      </rPr>
      <t>Сайт</t>
    </r>
    <r>
      <rPr>
        <b/>
        <u/>
        <sz val="10"/>
        <color indexed="30"/>
        <rFont val="PT Sans Caption"/>
        <family val="2"/>
        <charset val="204"/>
      </rPr>
      <t xml:space="preserve"> </t>
    </r>
    <r>
      <rPr>
        <b/>
        <u/>
        <sz val="10"/>
        <color indexed="21"/>
        <rFont val="PT Sans Caption"/>
        <family val="2"/>
        <charset val="204"/>
      </rPr>
      <t>onyxspb.ru</t>
    </r>
  </si>
  <si>
    <r>
      <rPr>
        <b/>
        <sz val="10"/>
        <rFont val="PT Sans Caption"/>
        <family val="2"/>
        <charset val="204"/>
      </rPr>
      <t>E-mail:</t>
    </r>
    <r>
      <rPr>
        <b/>
        <u/>
        <sz val="10"/>
        <color indexed="30"/>
        <rFont val="PT Sans Caption"/>
        <family val="2"/>
        <charset val="204"/>
      </rPr>
      <t xml:space="preserve"> </t>
    </r>
    <r>
      <rPr>
        <b/>
        <u/>
        <sz val="10"/>
        <color indexed="21"/>
        <rFont val="PT Sans Caption"/>
        <family val="2"/>
        <charset val="204"/>
      </rPr>
      <t>info@onyxspb.ru</t>
    </r>
  </si>
  <si>
    <t>АКЦИЯ ДЕЙСТВУЕТ ДО 30 АПРЕЛЯ 2026</t>
  </si>
  <si>
    <t>Акционная цена, руб.</t>
  </si>
  <si>
    <t>Смотрите на сайте</t>
  </si>
  <si>
    <t>Наличие, шт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</si>
</sst>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0000000000"/>
    <numFmt numFmtId="165" formatCode="#,##0.000;[Red]\-#,##0.000"/>
    <numFmt numFmtId="166" formatCode="0.000;[Red]\-0.000"/>
    <numFmt numFmtId="167" formatCode="#,##0.0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8"/>
      <color rgb="FF000000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name val="Calibri"/>
      <family val="2"/>
      <scheme val="minor"/>
    </font>
    <font>
      <sz val="10"/>
      <color rgb="FFFF0000"/>
      <name val="Calibri"/>
      <family val="2"/>
      <charset val="204"/>
      <scheme val="minor"/>
    </font>
    <font>
      <sz val="8"/>
      <name val="Arial"/>
      <family val="2"/>
    </font>
    <font>
      <b/>
      <sz val="8"/>
      <color indexed="59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b/>
      <sz val="8"/>
      <color indexed="59"/>
      <name val="Arial"/>
      <family val="2"/>
      <charset val="204"/>
    </font>
    <font>
      <b/>
      <sz val="8"/>
      <color theme="1"/>
      <name val="Arial"/>
      <family val="2"/>
      <charset val="204"/>
    </font>
    <font>
      <sz val="8"/>
      <color indexed="8"/>
      <name val="Arial"/>
      <family val="2"/>
      <charset val="204"/>
    </font>
    <font>
      <b/>
      <sz val="8"/>
      <name val="Arial"/>
      <family val="2"/>
      <charset val="204"/>
    </font>
    <font>
      <b/>
      <sz val="11"/>
      <name val="Calibri"/>
      <family val="2"/>
      <charset val="204"/>
      <scheme val="minor"/>
    </font>
    <font>
      <sz val="11"/>
      <name val="Calibri"/>
      <family val="2"/>
      <scheme val="minor"/>
    </font>
    <font>
      <sz val="1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b/>
      <sz val="10"/>
      <name val="PT Sans Caption"/>
      <family val="2"/>
      <charset val="204"/>
    </font>
    <font>
      <b/>
      <sz val="11"/>
      <color indexed="21"/>
      <name val="PT Sans Caption"/>
      <family val="2"/>
      <charset val="204"/>
    </font>
    <font>
      <b/>
      <sz val="10"/>
      <color indexed="21"/>
      <name val="PT Sans Caption"/>
      <family val="2"/>
      <charset val="204"/>
    </font>
    <font>
      <b/>
      <sz val="10"/>
      <name val="Book Antiqua"/>
      <family val="1"/>
      <charset val="204"/>
    </font>
    <font>
      <b/>
      <u/>
      <sz val="10"/>
      <color rgb="FF0070C0"/>
      <name val="PT Sans Caption"/>
      <family val="2"/>
      <charset val="204"/>
    </font>
    <font>
      <b/>
      <u/>
      <sz val="10"/>
      <color indexed="30"/>
      <name val="PT Sans Caption"/>
      <family val="2"/>
      <charset val="204"/>
    </font>
    <font>
      <b/>
      <u/>
      <sz val="10"/>
      <color indexed="21"/>
      <name val="PT Sans Caption"/>
      <family val="2"/>
      <charset val="204"/>
    </font>
    <font>
      <b/>
      <sz val="10"/>
      <color rgb="FF0070C0"/>
      <name val="PT Sans Caption"/>
      <family val="2"/>
      <charset val="204"/>
    </font>
    <font>
      <sz val="11"/>
      <color rgb="FF0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0" fontId="8" fillId="0" borderId="0"/>
    <xf numFmtId="0" fontId="19" fillId="0" borderId="0" applyNumberFormat="0" applyFill="0" applyBorder="0" applyAlignment="0" applyProtection="0"/>
  </cellStyleXfs>
  <cellXfs count="80">
    <xf numFmtId="0" fontId="0" fillId="0" borderId="0" xfId="0"/>
    <xf numFmtId="0" fontId="2" fillId="2" borderId="2" xfId="0" applyFont="1" applyFill="1" applyBorder="1" applyAlignment="1">
      <alignment horizontal="center" vertical="center" wrapText="1"/>
    </xf>
    <xf numFmtId="0" fontId="3" fillId="3" borderId="1" xfId="0" applyFont="1" applyFill="1" applyBorder="1"/>
    <xf numFmtId="49" fontId="4" fillId="3" borderId="1" xfId="0" applyNumberFormat="1" applyFont="1" applyFill="1" applyBorder="1" applyAlignment="1">
      <alignment horizontal="center" vertical="center" wrapText="1"/>
    </xf>
    <xf numFmtId="164" fontId="4" fillId="3" borderId="1" xfId="0" applyNumberFormat="1" applyFont="1" applyFill="1" applyBorder="1" applyAlignment="1">
      <alignment horizontal="center" vertical="center" wrapText="1"/>
    </xf>
    <xf numFmtId="3" fontId="4" fillId="4" borderId="1" xfId="0" applyNumberFormat="1" applyFont="1" applyFill="1" applyBorder="1" applyAlignment="1">
      <alignment horizontal="left" vertical="top" wrapText="1"/>
    </xf>
    <xf numFmtId="3" fontId="3" fillId="3" borderId="1" xfId="0" applyNumberFormat="1" applyFont="1" applyFill="1" applyBorder="1"/>
    <xf numFmtId="0" fontId="4" fillId="2" borderId="1" xfId="0" applyFont="1" applyFill="1" applyBorder="1" applyAlignment="1">
      <alignment horizontal="left" vertical="top" wrapText="1"/>
    </xf>
    <xf numFmtId="3" fontId="0" fillId="0" borderId="0" xfId="0" applyNumberFormat="1"/>
    <xf numFmtId="166" fontId="10" fillId="5" borderId="3" xfId="1" applyNumberFormat="1" applyFont="1" applyFill="1" applyBorder="1" applyAlignment="1">
      <alignment horizontal="right" vertical="top" wrapText="1"/>
    </xf>
    <xf numFmtId="40" fontId="10" fillId="5" borderId="3" xfId="1" applyNumberFormat="1" applyFont="1" applyFill="1" applyBorder="1" applyAlignment="1">
      <alignment horizontal="right" vertical="top" wrapText="1"/>
    </xf>
    <xf numFmtId="0" fontId="11" fillId="5" borderId="3" xfId="1" applyFont="1" applyFill="1" applyBorder="1" applyAlignment="1">
      <alignment vertical="top" wrapText="1"/>
    </xf>
    <xf numFmtId="166" fontId="11" fillId="5" borderId="3" xfId="1" applyNumberFormat="1" applyFont="1" applyFill="1" applyBorder="1" applyAlignment="1">
      <alignment horizontal="right" vertical="top" wrapText="1"/>
    </xf>
    <xf numFmtId="40" fontId="11" fillId="5" borderId="3" xfId="1" applyNumberFormat="1" applyFont="1" applyFill="1" applyBorder="1" applyAlignment="1">
      <alignment horizontal="right" vertical="top" wrapText="1"/>
    </xf>
    <xf numFmtId="165" fontId="11" fillId="5" borderId="3" xfId="1" applyNumberFormat="1" applyFont="1" applyFill="1" applyBorder="1" applyAlignment="1">
      <alignment horizontal="right" vertical="top" wrapText="1"/>
    </xf>
    <xf numFmtId="1" fontId="0" fillId="0" borderId="0" xfId="0" applyNumberFormat="1"/>
    <xf numFmtId="166" fontId="9" fillId="2" borderId="3" xfId="1" applyNumberFormat="1" applyFont="1" applyFill="1" applyBorder="1" applyAlignment="1">
      <alignment horizontal="right" vertical="top" wrapText="1"/>
    </xf>
    <xf numFmtId="40" fontId="9" fillId="2" borderId="3" xfId="1" applyNumberFormat="1" applyFont="1" applyFill="1" applyBorder="1" applyAlignment="1">
      <alignment horizontal="right" vertical="top" wrapText="1"/>
    </xf>
    <xf numFmtId="3" fontId="5" fillId="2" borderId="0" xfId="0" applyNumberFormat="1" applyFont="1" applyFill="1"/>
    <xf numFmtId="0" fontId="12" fillId="2" borderId="3" xfId="1" applyFont="1" applyFill="1" applyBorder="1" applyAlignment="1">
      <alignment vertical="top" wrapText="1"/>
    </xf>
    <xf numFmtId="165" fontId="12" fillId="2" borderId="3" xfId="1" applyNumberFormat="1" applyFont="1" applyFill="1" applyBorder="1" applyAlignment="1">
      <alignment horizontal="right" vertical="top" wrapText="1"/>
    </xf>
    <xf numFmtId="40" fontId="12" fillId="2" borderId="3" xfId="1" applyNumberFormat="1" applyFont="1" applyFill="1" applyBorder="1" applyAlignment="1">
      <alignment horizontal="right" vertical="top" wrapText="1"/>
    </xf>
    <xf numFmtId="166" fontId="12" fillId="2" borderId="3" xfId="1" applyNumberFormat="1" applyFont="1" applyFill="1" applyBorder="1" applyAlignment="1">
      <alignment horizontal="right" vertical="top" wrapText="1"/>
    </xf>
    <xf numFmtId="0" fontId="11" fillId="5" borderId="0" xfId="1" applyFont="1" applyFill="1" applyAlignment="1">
      <alignment vertical="top" wrapText="1"/>
    </xf>
    <xf numFmtId="165" fontId="11" fillId="5" borderId="0" xfId="1" applyNumberFormat="1" applyFont="1" applyFill="1" applyAlignment="1">
      <alignment horizontal="right" vertical="top" wrapText="1"/>
    </xf>
    <xf numFmtId="40" fontId="11" fillId="5" borderId="0" xfId="1" applyNumberFormat="1" applyFont="1" applyFill="1" applyAlignment="1">
      <alignment horizontal="right" vertical="top" wrapText="1"/>
    </xf>
    <xf numFmtId="0" fontId="10" fillId="5" borderId="3" xfId="1" applyFont="1" applyFill="1" applyBorder="1" applyAlignment="1">
      <alignment vertical="top" wrapText="1"/>
    </xf>
    <xf numFmtId="0" fontId="9" fillId="2" borderId="3" xfId="1" applyFont="1" applyFill="1" applyBorder="1" applyAlignment="1">
      <alignment vertical="top" wrapText="1"/>
    </xf>
    <xf numFmtId="0" fontId="13" fillId="2" borderId="3" xfId="1" applyFont="1" applyFill="1" applyBorder="1" applyAlignment="1">
      <alignment vertical="top" wrapText="1"/>
    </xf>
    <xf numFmtId="166" fontId="13" fillId="2" borderId="3" xfId="1" applyNumberFormat="1" applyFont="1" applyFill="1" applyBorder="1" applyAlignment="1">
      <alignment horizontal="right" vertical="top" wrapText="1"/>
    </xf>
    <xf numFmtId="40" fontId="13" fillId="2" borderId="3" xfId="1" applyNumberFormat="1" applyFont="1" applyFill="1" applyBorder="1" applyAlignment="1">
      <alignment horizontal="right" vertical="top" wrapText="1"/>
    </xf>
    <xf numFmtId="0" fontId="14" fillId="5" borderId="3" xfId="1" applyFont="1" applyFill="1" applyBorder="1" applyAlignment="1">
      <alignment vertical="top" wrapText="1"/>
    </xf>
    <xf numFmtId="166" fontId="14" fillId="5" borderId="3" xfId="1" applyNumberFormat="1" applyFont="1" applyFill="1" applyBorder="1" applyAlignment="1">
      <alignment horizontal="right" vertical="top" wrapText="1"/>
    </xf>
    <xf numFmtId="40" fontId="14" fillId="5" borderId="3" xfId="1" applyNumberFormat="1" applyFont="1" applyFill="1" applyBorder="1" applyAlignment="1">
      <alignment horizontal="right" vertical="top" wrapText="1"/>
    </xf>
    <xf numFmtId="3" fontId="1" fillId="0" borderId="0" xfId="0" applyNumberFormat="1" applyFont="1"/>
    <xf numFmtId="165" fontId="10" fillId="5" borderId="3" xfId="1" applyNumberFormat="1" applyFont="1" applyFill="1" applyBorder="1" applyAlignment="1">
      <alignment horizontal="right" vertical="top" wrapText="1"/>
    </xf>
    <xf numFmtId="0" fontId="14" fillId="5" borderId="0" xfId="1" applyFont="1" applyFill="1" applyAlignment="1">
      <alignment vertical="top" wrapText="1"/>
    </xf>
    <xf numFmtId="166" fontId="14" fillId="5" borderId="0" xfId="1" applyNumberFormat="1" applyFont="1" applyFill="1" applyAlignment="1">
      <alignment horizontal="right" vertical="top" wrapText="1"/>
    </xf>
    <xf numFmtId="40" fontId="14" fillId="5" borderId="0" xfId="1" applyNumberFormat="1" applyFont="1" applyFill="1" applyAlignment="1">
      <alignment horizontal="right" vertical="top" wrapText="1"/>
    </xf>
    <xf numFmtId="0" fontId="15" fillId="2" borderId="3" xfId="1" applyFont="1" applyFill="1" applyBorder="1" applyAlignment="1">
      <alignment vertical="top" wrapText="1"/>
    </xf>
    <xf numFmtId="166" fontId="15" fillId="2" borderId="3" xfId="1" applyNumberFormat="1" applyFont="1" applyFill="1" applyBorder="1" applyAlignment="1">
      <alignment horizontal="right" vertical="top" wrapText="1"/>
    </xf>
    <xf numFmtId="40" fontId="15" fillId="2" borderId="3" xfId="1" applyNumberFormat="1" applyFont="1" applyFill="1" applyBorder="1" applyAlignment="1">
      <alignment horizontal="right" vertical="top" wrapText="1"/>
    </xf>
    <xf numFmtId="3" fontId="16" fillId="2" borderId="0" xfId="0" applyNumberFormat="1" applyFont="1" applyFill="1"/>
    <xf numFmtId="1" fontId="5" fillId="2" borderId="0" xfId="0" applyNumberFormat="1" applyFont="1" applyFill="1"/>
    <xf numFmtId="0" fontId="7" fillId="3" borderId="1" xfId="0" applyFont="1" applyFill="1" applyBorder="1"/>
    <xf numFmtId="164" fontId="7" fillId="3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top" wrapText="1"/>
    </xf>
    <xf numFmtId="49" fontId="7" fillId="3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top"/>
    </xf>
    <xf numFmtId="0" fontId="5" fillId="0" borderId="0" xfId="0" applyFont="1"/>
    <xf numFmtId="167" fontId="0" fillId="0" borderId="0" xfId="0" applyNumberFormat="1"/>
    <xf numFmtId="167" fontId="5" fillId="0" borderId="0" xfId="0" applyNumberFormat="1" applyFont="1"/>
    <xf numFmtId="167" fontId="0" fillId="6" borderId="0" xfId="0" applyNumberFormat="1" applyFill="1"/>
    <xf numFmtId="167" fontId="5" fillId="7" borderId="0" xfId="0" applyNumberFormat="1" applyFont="1" applyFill="1"/>
    <xf numFmtId="166" fontId="11" fillId="5" borderId="0" xfId="1" applyNumberFormat="1" applyFont="1" applyFill="1" applyAlignment="1">
      <alignment horizontal="right" vertical="top" wrapText="1"/>
    </xf>
    <xf numFmtId="0" fontId="10" fillId="5" borderId="0" xfId="1" applyFont="1" applyFill="1" applyAlignment="1">
      <alignment vertical="top" wrapText="1"/>
    </xf>
    <xf numFmtId="166" fontId="10" fillId="5" borderId="0" xfId="1" applyNumberFormat="1" applyFont="1" applyFill="1" applyAlignment="1">
      <alignment horizontal="right" vertical="top" wrapText="1"/>
    </xf>
    <xf numFmtId="40" fontId="10" fillId="5" borderId="0" xfId="1" applyNumberFormat="1" applyFont="1" applyFill="1" applyAlignment="1">
      <alignment horizontal="right" vertical="top" wrapText="1"/>
    </xf>
    <xf numFmtId="0" fontId="9" fillId="5" borderId="3" xfId="1" applyFont="1" applyFill="1" applyBorder="1" applyAlignment="1">
      <alignment vertical="top" wrapText="1"/>
    </xf>
    <xf numFmtId="166" fontId="9" fillId="5" borderId="3" xfId="1" applyNumberFormat="1" applyFont="1" applyFill="1" applyBorder="1" applyAlignment="1">
      <alignment horizontal="right" vertical="top" wrapText="1"/>
    </xf>
    <xf numFmtId="40" fontId="9" fillId="5" borderId="3" xfId="1" applyNumberFormat="1" applyFont="1" applyFill="1" applyBorder="1" applyAlignment="1">
      <alignment horizontal="right" vertical="top" wrapText="1"/>
    </xf>
    <xf numFmtId="2" fontId="20" fillId="3" borderId="0" xfId="0" applyNumberFormat="1" applyFont="1" applyFill="1"/>
    <xf numFmtId="0" fontId="0" fillId="3" borderId="0" xfId="0" applyFill="1"/>
    <xf numFmtId="2" fontId="23" fillId="3" borderId="0" xfId="0" applyNumberFormat="1" applyFont="1" applyFill="1" applyAlignment="1">
      <alignment vertical="center"/>
    </xf>
    <xf numFmtId="2" fontId="20" fillId="3" borderId="0" xfId="0" applyNumberFormat="1" applyFont="1" applyFill="1" applyAlignment="1">
      <alignment vertical="center"/>
    </xf>
    <xf numFmtId="2" fontId="24" fillId="3" borderId="0" xfId="0" applyNumberFormat="1" applyFont="1" applyFill="1" applyAlignment="1">
      <alignment vertical="center"/>
    </xf>
    <xf numFmtId="2" fontId="24" fillId="3" borderId="4" xfId="0" applyNumberFormat="1" applyFont="1" applyFill="1" applyBorder="1" applyAlignment="1">
      <alignment horizontal="left" vertical="center"/>
    </xf>
    <xf numFmtId="2" fontId="23" fillId="3" borderId="4" xfId="0" applyNumberFormat="1" applyFont="1" applyFill="1" applyBorder="1" applyAlignment="1">
      <alignment horizontal="left" vertical="center"/>
    </xf>
    <xf numFmtId="2" fontId="24" fillId="3" borderId="0" xfId="0" applyNumberFormat="1" applyFont="1" applyFill="1" applyAlignment="1">
      <alignment horizontal="left" vertical="center"/>
    </xf>
    <xf numFmtId="2" fontId="23" fillId="3" borderId="0" xfId="0" applyNumberFormat="1" applyFont="1" applyFill="1" applyAlignment="1">
      <alignment horizontal="left" vertical="center"/>
    </xf>
    <xf numFmtId="0" fontId="2" fillId="3" borderId="1" xfId="0" applyFont="1" applyFill="1" applyBorder="1" applyAlignment="1">
      <alignment horizontal="center" vertical="center" wrapText="1"/>
    </xf>
    <xf numFmtId="2" fontId="27" fillId="3" borderId="0" xfId="0" applyNumberFormat="1" applyFont="1" applyFill="1" applyAlignment="1">
      <alignment horizontal="left" vertical="center"/>
    </xf>
    <xf numFmtId="0" fontId="19" fillId="3" borderId="1" xfId="2" applyFill="1" applyBorder="1"/>
    <xf numFmtId="0" fontId="19" fillId="3" borderId="1" xfId="2" applyFill="1" applyBorder="1" applyAlignment="1">
      <alignment horizontal="left" vertical="top" wrapText="1"/>
    </xf>
    <xf numFmtId="0" fontId="17" fillId="3" borderId="1" xfId="0" applyFont="1" applyFill="1" applyBorder="1" applyAlignment="1">
      <alignment horizontal="left" vertical="top" wrapText="1"/>
    </xf>
    <xf numFmtId="3" fontId="28" fillId="3" borderId="1" xfId="0" applyNumberFormat="1" applyFont="1" applyFill="1" applyBorder="1" applyAlignment="1">
      <alignment horizontal="left" vertical="top" wrapText="1"/>
    </xf>
    <xf numFmtId="0" fontId="17" fillId="3" borderId="1" xfId="0" applyFont="1" applyFill="1" applyBorder="1" applyAlignment="1">
      <alignment horizontal="left" vertical="top"/>
    </xf>
    <xf numFmtId="3" fontId="0" fillId="3" borderId="1" xfId="0" applyNumberFormat="1" applyFill="1" applyBorder="1" applyAlignment="1">
      <alignment horizontal="left"/>
    </xf>
    <xf numFmtId="3" fontId="17" fillId="3" borderId="1" xfId="0" applyNumberFormat="1" applyFont="1" applyFill="1" applyBorder="1" applyAlignment="1">
      <alignment horizontal="left"/>
    </xf>
    <xf numFmtId="3" fontId="18" fillId="3" borderId="1" xfId="0" applyNumberFormat="1" applyFont="1" applyFill="1" applyBorder="1" applyAlignment="1">
      <alignment horizontal="left"/>
    </xf>
  </cellXfs>
  <cellStyles count="3">
    <cellStyle name="Гиперссылка" xfId="2" builtinId="8"/>
    <cellStyle name="Обычный" xfId="0" builtinId="0"/>
    <cellStyle name="Обычный_Лист3" xfId="1" xr:uid="{B814EF7B-BF4D-4FF4-A45F-CCD54B8AE3A6}"/>
  </cellStyles>
  <dxfs count="1">
    <dxf>
      <fill>
        <patternFill patternType="solid">
          <fgColor rgb="FFDDEBF7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4362450</xdr:colOff>
      <xdr:row>0</xdr:row>
      <xdr:rowOff>152400</xdr:rowOff>
    </xdr:from>
    <xdr:to>
      <xdr:col>2</xdr:col>
      <xdr:colOff>638175</xdr:colOff>
      <xdr:row>6</xdr:row>
      <xdr:rowOff>38100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BAEFE64D-5A5B-4091-9D9E-F2615F2AF6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308" t="34119" r="17578" b="28571"/>
        <a:stretch>
          <a:fillRect/>
        </a:stretch>
      </xdr:blipFill>
      <xdr:spPr bwMode="auto">
        <a:xfrm>
          <a:off x="4362450" y="152400"/>
          <a:ext cx="3276600" cy="103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onyxspb.ru/catalog/troyniki/troyniki-stal-20/troynik-219kh6-159kh6-st20-gost-17376-2001/" TargetMode="External"/><Relationship Id="rId21" Type="http://schemas.openxmlformats.org/officeDocument/2006/relationships/hyperlink" Target="https://onyxspb.ru/catalog/troyniki/troyniki-1-ispolnenie/troynik-1-33-7kh2-5-st20-geometriya-po-gost-17376-2001/" TargetMode="External"/><Relationship Id="rId42" Type="http://schemas.openxmlformats.org/officeDocument/2006/relationships/hyperlink" Target="https://onyxspb.ru/catalog/flantsy/flantsy-v-ispolnenii/ispolnenie-f-3/flanets-vorotnikovyy-20-100-11-1-f-st-20-iv-gost-33259-2015/" TargetMode="External"/><Relationship Id="rId47" Type="http://schemas.openxmlformats.org/officeDocument/2006/relationships/hyperlink" Target="https://onyxspb.ru/catalog/flantsy/flantsy-vorotnikovye/flantsy-vorotnikovye-stal-20/flanets-vorotnikovyy-400-10-11-1-b-st-20-iv-gost-33259-2015/" TargetMode="External"/><Relationship Id="rId63" Type="http://schemas.openxmlformats.org/officeDocument/2006/relationships/hyperlink" Target="https://onyxspb.ru/catalog/flantsy/flantsy-v-ispolnenii/ispolnenie-e-2/flanets-ploskiy-150-10-01-1-e-20-iv-33259/" TargetMode="External"/><Relationship Id="rId68" Type="http://schemas.openxmlformats.org/officeDocument/2006/relationships/hyperlink" Target="https://onyxspb.ru/catalog/flantsy/flantsy-ploskie/flantsy-ploskie-stal-20/flanets-ploskiy-40-10-01-1-b-st-20-iv-gost-33259-2015/" TargetMode="External"/><Relationship Id="rId2" Type="http://schemas.openxmlformats.org/officeDocument/2006/relationships/hyperlink" Target="http://www.onyxspb.ru/" TargetMode="External"/><Relationship Id="rId16" Type="http://schemas.openxmlformats.org/officeDocument/2006/relationships/hyperlink" Target="https://onyxspb.ru/catalog/otvody/otvody-krutoizognutye-stal-20/otvod-90-57kh3-st20-gost-17375-2001/" TargetMode="External"/><Relationship Id="rId29" Type="http://schemas.openxmlformats.org/officeDocument/2006/relationships/hyperlink" Target="https://onyxspb.ru/catalog/troyniki/troyniki-stal-20/troynik-273kh7-st20-gost-17376-2001/" TargetMode="External"/><Relationship Id="rId11" Type="http://schemas.openxmlformats.org/officeDocument/2006/relationships/hyperlink" Target="https://onyxspb.ru/catalog/otvody/otvody-krutoizognutye-stal-20/otvod-90-273kh7-st20-gost/" TargetMode="External"/><Relationship Id="rId24" Type="http://schemas.openxmlformats.org/officeDocument/2006/relationships/hyperlink" Target="https://onyxspb.ru/catalog/troyniki/troyniki-1-ispolnenie/troynik-1-48-3kh3-st20-geometriya-po-gost-17376-2001/" TargetMode="External"/><Relationship Id="rId32" Type="http://schemas.openxmlformats.org/officeDocument/2006/relationships/hyperlink" Target="https://onyxspb.ru/catalog/troyniki/troyniki-stal-20/troynik-45kh5-st20-gost-17376-2001/" TargetMode="External"/><Relationship Id="rId37" Type="http://schemas.openxmlformats.org/officeDocument/2006/relationships/hyperlink" Target="https://onyxspb.ru/catalog/flantsy/flantsy-vorotnikovye/flantsy-vorotnikovye-stal-20/flanets-vorotnikovyy-1200-10-11-1-b-st-20-iv-gost-33259-2015/" TargetMode="External"/><Relationship Id="rId40" Type="http://schemas.openxmlformats.org/officeDocument/2006/relationships/hyperlink" Target="https://onyxspb.ru/catalog/flantsy/flantsy-vorotnikovye/flantsy-vorotnikovye-stal-20/flanets-vorotnikovyy-15-10-11-1-b-st-20-iv-gost-33259-2015/" TargetMode="External"/><Relationship Id="rId45" Type="http://schemas.openxmlformats.org/officeDocument/2006/relationships/hyperlink" Target="https://onyxspb.ru/catalog/flantsy/flantsy-vorotnikovye/flantsy-vorotnikovye-stal-20/flanets-vorotnikovyy-300-40-11-1-b-st-20-iv-gost-33259-2015/" TargetMode="External"/><Relationship Id="rId53" Type="http://schemas.openxmlformats.org/officeDocument/2006/relationships/hyperlink" Target="https://onyxspb.ru/catalog/flantsy/flantsy-vorotnikovye/flantsy-vorotnikovye-stal-20/flanets-vorotnikovyy-600-10-11-1-b-st-20-iv-gost-33259-2015/" TargetMode="External"/><Relationship Id="rId58" Type="http://schemas.openxmlformats.org/officeDocument/2006/relationships/hyperlink" Target="https://onyxspb.ru/catalog/flantsy/flantsy-vorotnikovye/flantsy-vorotnikovye-stal-20/flanets-vorotnikovyy-80-63-11-1-b-st-20-iv-gost-33259-2015/" TargetMode="External"/><Relationship Id="rId66" Type="http://schemas.openxmlformats.org/officeDocument/2006/relationships/hyperlink" Target="https://onyxspb.ru/catalog/flantsy/flantsy-ploskie/flantsy-ploskie-stal-09g2s/flanets-ploskiy-32-10-01-1-b-st-09g2s-iv-gost-33259-2015/" TargetMode="External"/><Relationship Id="rId5" Type="http://schemas.openxmlformats.org/officeDocument/2006/relationships/hyperlink" Target="https://onyxspb.ru/catalog/zaglushki/zaglushki-flantsevye-stal-20/zaglushka-atk-24-200-02-90-st-20-1-300-16-/" TargetMode="External"/><Relationship Id="rId61" Type="http://schemas.openxmlformats.org/officeDocument/2006/relationships/hyperlink" Target="https://onyxspb.ru/catalog/flantsy/flantsy-ploskie/flantsy-ploskie-stal-20/flanets-ploskiy-1200-16-01-1-b-st-20-iv-gost-33259-2015/" TargetMode="External"/><Relationship Id="rId19" Type="http://schemas.openxmlformats.org/officeDocument/2006/relationships/hyperlink" Target="https://onyxspb.ru/catalog/troyniki/troyniki-1-ispolnenie/troynik-1-21-3kh2-st20-gost-17376-2001/" TargetMode="External"/><Relationship Id="rId14" Type="http://schemas.openxmlformats.org/officeDocument/2006/relationships/hyperlink" Target="https://onyxspb.ru/catalog/otvody/otvody-krutoizognutye-stal-20/otvod-90-426kh8-st20-gost-17375-2001/" TargetMode="External"/><Relationship Id="rId22" Type="http://schemas.openxmlformats.org/officeDocument/2006/relationships/hyperlink" Target="https://onyxspb.ru/catalog/troyniki/troyniki-1-ispolnenie/troynik-1-42-4kh2-6-st20-gost-17376-2001/" TargetMode="External"/><Relationship Id="rId27" Type="http://schemas.openxmlformats.org/officeDocument/2006/relationships/hyperlink" Target="https://onyxspb.ru/catalog/troyniki/troyniki-stal-20/troynik-219kh6-st20-gost-17376-2001/" TargetMode="External"/><Relationship Id="rId30" Type="http://schemas.openxmlformats.org/officeDocument/2006/relationships/hyperlink" Target="https://onyxspb.ru/catalog/troyniki/troyniki-stal-20/troynik-325kh8-st20-gost-17376-2001/" TargetMode="External"/><Relationship Id="rId35" Type="http://schemas.openxmlformats.org/officeDocument/2006/relationships/hyperlink" Target="https://onyxspb.ru/catalog/flantsy/flantsy-vorotnikovye/flantsy-vorotnikovye-stal-20/flanets-vorotnikovyy-1000-16-11-1-b-st-20-iv-gost-33259-2015/" TargetMode="External"/><Relationship Id="rId43" Type="http://schemas.openxmlformats.org/officeDocument/2006/relationships/hyperlink" Target="https://onyxspb.ru/catalog/flantsy/flantsy-vorotnikovye/flantsy-vorotnikovye-stal-20/flanets-vorotnikovyy-250-10-11-1-b-st-20-iv-gost-33259-2015/" TargetMode="External"/><Relationship Id="rId48" Type="http://schemas.openxmlformats.org/officeDocument/2006/relationships/hyperlink" Target="https://onyxspb.ru/catalog/flantsy/flantsy-vorotnikovye/flantsy-vorotnikovye-stal-20/flanets-vorotnikovyy-400-16-11-1-b-st-20-iv-gost-33259-2015/" TargetMode="External"/><Relationship Id="rId56" Type="http://schemas.openxmlformats.org/officeDocument/2006/relationships/hyperlink" Target="https://onyxspb.ru/catalog/flantsy/flantsy-vorotnikovye/flantsy-vorotnikovye-stal-20/flanets-vorotnikovyy-800-16-11-1-b-st-20-iv-gost-33259-2015/" TargetMode="External"/><Relationship Id="rId64" Type="http://schemas.openxmlformats.org/officeDocument/2006/relationships/hyperlink" Target="https://onyxspb.ru/catalog/flantsy/flantsy-v-ispolnenii/ispolnenie-c-4/flanets-ploskiy-150-25-01-1-c-20-iv-33259/" TargetMode="External"/><Relationship Id="rId69" Type="http://schemas.openxmlformats.org/officeDocument/2006/relationships/hyperlink" Target="https://onyxspb.ru/catalog/flantsy/flantsy-ploskie/flantsy-ploskie-stal-20/flanets-ploskiy-450-16-01-1-b-st-20-iv-gost-33259-2015/" TargetMode="External"/><Relationship Id="rId8" Type="http://schemas.openxmlformats.org/officeDocument/2006/relationships/hyperlink" Target="https://onyxspb.ru/catalog/otvody/1-ispolnenie-otvod/otvod-90-1-21-3kh2-st20-gost-17375-2001/" TargetMode="External"/><Relationship Id="rId51" Type="http://schemas.openxmlformats.org/officeDocument/2006/relationships/hyperlink" Target="https://onyxspb.ru/catalog/flantsy/flantsy-vorotnikovye/flantsy-vorotnikovye-stal-20/flanets-vorotnikovyy-50-40-11-1-b-st-20-iv-gost-33259-2015/" TargetMode="External"/><Relationship Id="rId72" Type="http://schemas.openxmlformats.org/officeDocument/2006/relationships/printerSettings" Target="../printerSettings/printerSettings1.bin"/><Relationship Id="rId3" Type="http://schemas.openxmlformats.org/officeDocument/2006/relationships/hyperlink" Target="https://onyxspb.ru/catalog/zaglushki/zaglushki-flantsevye-stal-20/zaglushka-atk-24-200-02-90-st-20-1-200-10/" TargetMode="External"/><Relationship Id="rId12" Type="http://schemas.openxmlformats.org/officeDocument/2006/relationships/hyperlink" Target="https://onyxspb.ru/catalog/otvody/otvody-krutoizognutye-stal-20/otvod-90-377kh10-st20-gost-17375-2001/" TargetMode="External"/><Relationship Id="rId17" Type="http://schemas.openxmlformats.org/officeDocument/2006/relationships/hyperlink" Target="https://onyxspb.ru/catalog/otvody/otvody-krutoizognutye-stal-20/otvod-90-76kh3-5-st20-gost-17375-2001/" TargetMode="External"/><Relationship Id="rId25" Type="http://schemas.openxmlformats.org/officeDocument/2006/relationships/hyperlink" Target="https://onyxspb.ru/catalog/troyniki/troyniki-stal-20/troynik-159kh4-5-st20-gost-17376-2001/" TargetMode="External"/><Relationship Id="rId33" Type="http://schemas.openxmlformats.org/officeDocument/2006/relationships/hyperlink" Target="https://onyxspb.ru/catalog/troyniki/troyniki-stal-20/troynik-76kh6-st20-gost-17376-2001/" TargetMode="External"/><Relationship Id="rId38" Type="http://schemas.openxmlformats.org/officeDocument/2006/relationships/hyperlink" Target="https://onyxspb.ru/catalog/flantsy/flantsy-vorotnikovye/flantsy-vorotnikovye-stal-20/flanets-vorotnikovyy-1200-16-11-1-b-st-20-iv-gost-33259-2015/" TargetMode="External"/><Relationship Id="rId46" Type="http://schemas.openxmlformats.org/officeDocument/2006/relationships/hyperlink" Target="https://onyxspb.ru/catalog/flantsy/flantsy-vorotnikovye/flantsy-vorotnikovye-stal-20/flanets-vorotnikovyy-32-6-11-1-b-st-20-iv-gost-33259-2015/" TargetMode="External"/><Relationship Id="rId59" Type="http://schemas.openxmlformats.org/officeDocument/2006/relationships/hyperlink" Target="https://onyxspb.ru/catalog/flantsy/flantsy-ploskie/flantsy-ploskie-stal-20/flanets-ploskiy-1000-10-01-1-b-st-20-iv-gost-33259-2015/" TargetMode="External"/><Relationship Id="rId67" Type="http://schemas.openxmlformats.org/officeDocument/2006/relationships/hyperlink" Target="https://onyxspb.ru/catalog/flantsy/flantsy-v-ispolnenii/ispolnenie-c-4/flanets-ploskiy-32-16-01-1-c-20-iv-33259/" TargetMode="External"/><Relationship Id="rId20" Type="http://schemas.openxmlformats.org/officeDocument/2006/relationships/hyperlink" Target="https://onyxspb.ru/catalog/troyniki/troyniki-1-ispolnenie/troynik-1-26-9kh2-st20-gost-17376-2001/" TargetMode="External"/><Relationship Id="rId41" Type="http://schemas.openxmlformats.org/officeDocument/2006/relationships/hyperlink" Target="https://onyxspb.ru/catalog/flantsy/flantsy-vorotnikovye/flantsy-vorotnikovye-stal-20/flanets-vorotnikovyy-200-10-11-1-b-st-20-iv-gost-33259-2015/" TargetMode="External"/><Relationship Id="rId54" Type="http://schemas.openxmlformats.org/officeDocument/2006/relationships/hyperlink" Target="https://onyxspb.ru/catalog/flantsy/flantsy-vorotnikovye/flantsy-vorotnikovye-stal-20/flanets-vorotnikovyy-65-63-11-1-b-st-20-iv-gost-33259-2015/" TargetMode="External"/><Relationship Id="rId62" Type="http://schemas.openxmlformats.org/officeDocument/2006/relationships/hyperlink" Target="https://onyxspb.ru/catalog/flantsy/flantsy-ploskie/flantsy-ploskie-stal-20/flanets-ploskiy-1400-10-01-1-b-st-20-iv-gost-33259-2015/" TargetMode="External"/><Relationship Id="rId70" Type="http://schemas.openxmlformats.org/officeDocument/2006/relationships/hyperlink" Target="https://onyxspb.ru/catalog/flantsy/flantsy-ploskie/flantsy-ploskie-stal-20/flanets-ploskiy-800-6-01-1-b-st-20-iv-gost-33259-2015/" TargetMode="External"/><Relationship Id="rId1" Type="http://schemas.openxmlformats.org/officeDocument/2006/relationships/hyperlink" Target="mailto:info@onyxspb.ru" TargetMode="External"/><Relationship Id="rId6" Type="http://schemas.openxmlformats.org/officeDocument/2006/relationships/hyperlink" Target="https://onyxspb.ru/catalog/zaglushki/zaglushki-flantsevye-stal-20/zaglushka-atk-24-200-02-90-st-20-1-400-10/" TargetMode="External"/><Relationship Id="rId15" Type="http://schemas.openxmlformats.org/officeDocument/2006/relationships/hyperlink" Target="https://onyxspb.ru/catalog/otvody/otvody-krutoizognutye-stal-20/otvod-90-530kh9-st20-gost-30753-2001/" TargetMode="External"/><Relationship Id="rId23" Type="http://schemas.openxmlformats.org/officeDocument/2006/relationships/hyperlink" Target="https://onyxspb.ru/catalog/troyniki/troyniki-1-ispolnenie/troynik-1-48-3kh2-6-st20-gost-17376-2001/" TargetMode="External"/><Relationship Id="rId28" Type="http://schemas.openxmlformats.org/officeDocument/2006/relationships/hyperlink" Target="https://onyxspb.ru/catalog/troyniki/troyniki-stal-20/troynik-219kh8-st20-gost-17376-2001/" TargetMode="External"/><Relationship Id="rId36" Type="http://schemas.openxmlformats.org/officeDocument/2006/relationships/hyperlink" Target="https://onyxspb.ru/catalog/flantsy/flantsy-v-ispolnenii/ispolnenie-f-3/flanets-vorotnikovyy-100-40-11-1-f-20-iv-33259/" TargetMode="External"/><Relationship Id="rId49" Type="http://schemas.openxmlformats.org/officeDocument/2006/relationships/hyperlink" Target="https://onyxspb.ru/catalog/flantsy/flantsy-vorotnikovye/flantsy-vorotnikovye-stal-20/flanets-vorotnikovyy-500-10-11-1-b-st-20-iv-gost-33259-2015/" TargetMode="External"/><Relationship Id="rId57" Type="http://schemas.openxmlformats.org/officeDocument/2006/relationships/hyperlink" Target="https://onyxspb.ru/catalog/flantsy/flantsy-vorotnikovye/flantsy-vorotnikovye-stal-20/flanets-vorotnikovyy-80-16-11-1-b-st-20-iv-gost-33259-8-otverstiy-2015/" TargetMode="External"/><Relationship Id="rId10" Type="http://schemas.openxmlformats.org/officeDocument/2006/relationships/hyperlink" Target="https://onyxspb.ru/catalog/otvody/otvody-krutoizognutye-stal-20/otvod-90-159kh4-5-st20-gost-17375-2001/" TargetMode="External"/><Relationship Id="rId31" Type="http://schemas.openxmlformats.org/officeDocument/2006/relationships/hyperlink" Target="https://onyxspb.ru/catalog/troyniki/troyniki-stal-20/troynik-426kh10-st20-gost-17376-2001/" TargetMode="External"/><Relationship Id="rId44" Type="http://schemas.openxmlformats.org/officeDocument/2006/relationships/hyperlink" Target="https://onyxspb.ru/catalog/flantsy/flantsy-v-ispolnenii/ispolnenie-d-5/flanets-vorotnikovyy-25-63-11-1-d-20-iv-33259/" TargetMode="External"/><Relationship Id="rId52" Type="http://schemas.openxmlformats.org/officeDocument/2006/relationships/hyperlink" Target="https://onyxspb.ru/catalog/flantsy/flantsy-v-ispolnenii/ispolnenie-j-7/flanets-vorotnikovyy-50-63-11-1-j-20-iv-33259/" TargetMode="External"/><Relationship Id="rId60" Type="http://schemas.openxmlformats.org/officeDocument/2006/relationships/hyperlink" Target="https://onyxspb.ru/catalog/flantsy/flantsy-ploskie/flantsy-ploskie-stal-20/flanets-ploskiy-1200-10-01-1-b-st-20-iv-gost-33259-2015/" TargetMode="External"/><Relationship Id="rId65" Type="http://schemas.openxmlformats.org/officeDocument/2006/relationships/hyperlink" Target="https://onyxspb.ru/catalog/flantsy/flantsy-v-ispolnenii/ispolnenie-c-4/flanets-ploskiy-200-25-01-1-c-20-iv-33259/" TargetMode="External"/><Relationship Id="rId73" Type="http://schemas.openxmlformats.org/officeDocument/2006/relationships/drawing" Target="../drawings/drawing1.xml"/><Relationship Id="rId4" Type="http://schemas.openxmlformats.org/officeDocument/2006/relationships/hyperlink" Target="https://onyxspb.ru/catalog/zaglushki/zaglushki-flantsevye-stal-20/zaglushka-atk-24-200-02-90-st-20-1-200-16/" TargetMode="External"/><Relationship Id="rId9" Type="http://schemas.openxmlformats.org/officeDocument/2006/relationships/hyperlink" Target="https://onyxspb.ru/catalog/otvody/1-ispolnenie-otvod/otvod-90-1-33-7kh2-3-st20-gost-17375-2001/" TargetMode="External"/><Relationship Id="rId13" Type="http://schemas.openxmlformats.org/officeDocument/2006/relationships/hyperlink" Target="https://onyxspb.ru/catalog/otvody/otvody-krutoizognutye-stal-20/otvod-90-426kh10-st20-gost-17375-2001/" TargetMode="External"/><Relationship Id="rId18" Type="http://schemas.openxmlformats.org/officeDocument/2006/relationships/hyperlink" Target="https://onyxspb.ru/catalog/troyniki/troyniki-stal-20/troynik-108kh4-89kh4-st20-gost-17376-2001/" TargetMode="External"/><Relationship Id="rId39" Type="http://schemas.openxmlformats.org/officeDocument/2006/relationships/hyperlink" Target="https://onyxspb.ru/catalog/flantsy/flantsy-v-ispolnenii/ispolnenie-f-3/flanets-vorotnikovyy-150-10-11-1-f-20-iv-33259/" TargetMode="External"/><Relationship Id="rId34" Type="http://schemas.openxmlformats.org/officeDocument/2006/relationships/hyperlink" Target="https://onyxspb.ru/catalog/flantsy/flantsy-vorotnikovye/flantsy-vorotnikovye-stal-20/flanets-vorotnikovyy-1000-10-11-1-b-st-20-iv-gost-33259-2015/" TargetMode="External"/><Relationship Id="rId50" Type="http://schemas.openxmlformats.org/officeDocument/2006/relationships/hyperlink" Target="https://onyxspb.ru/catalog/flantsy/flantsy-vorotnikovye/flantsy-vorotnikovye-stal-20/flanets-vorotnikovyy-50-10-11-1-b-st-20-iv-gost-33259-2015/" TargetMode="External"/><Relationship Id="rId55" Type="http://schemas.openxmlformats.org/officeDocument/2006/relationships/hyperlink" Target="https://onyxspb.ru/catalog/flantsy/flantsy-vorotnikovye/flantsy-vorotnikovye-stal-20/flanets-vorotnikovyy-800-10-11-1-b-st-20-iv-gost-33259-2015/" TargetMode="External"/><Relationship Id="rId7" Type="http://schemas.openxmlformats.org/officeDocument/2006/relationships/hyperlink" Target="https://onyxspb.ru/catalog/zaglushki/zaglushki-flantsevye-stal-20/zaglushka-atk-24-200-02-90-st-20-1-600-10/" TargetMode="External"/><Relationship Id="rId71" Type="http://schemas.openxmlformats.org/officeDocument/2006/relationships/hyperlink" Target="https://onyxspb.ru/catalog/troyniki/troyniki-stal-20/troynik-57kh5-st20-gost-17376-2001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/>
  <dimension ref="A1:C101"/>
  <sheetViews>
    <sheetView tabSelected="1" workbookViewId="0">
      <selection activeCell="C9" sqref="C9"/>
    </sheetView>
  </sheetViews>
  <sheetFormatPr defaultRowHeight="15" x14ac:dyDescent="0.25"/>
  <cols>
    <col min="1" max="1" width="78.85546875" style="62" customWidth="1"/>
    <col min="2" max="2" width="26.140625" style="62" customWidth="1"/>
    <col min="3" max="3" width="19.5703125" style="62" customWidth="1"/>
    <col min="4" max="16384" width="9.140625" style="62"/>
  </cols>
  <sheetData>
    <row r="1" spans="1:3" x14ac:dyDescent="0.25">
      <c r="A1" s="61" t="s">
        <v>241</v>
      </c>
      <c r="B1" s="61"/>
      <c r="C1" s="63"/>
    </row>
    <row r="2" spans="1:3" x14ac:dyDescent="0.25">
      <c r="A2" s="61" t="s">
        <v>242</v>
      </c>
      <c r="B2" s="61"/>
      <c r="C2" s="63"/>
    </row>
    <row r="3" spans="1:3" x14ac:dyDescent="0.25">
      <c r="A3" s="64" t="s">
        <v>243</v>
      </c>
      <c r="B3" s="64"/>
      <c r="C3" s="63"/>
    </row>
    <row r="4" spans="1:3" x14ac:dyDescent="0.25">
      <c r="A4" s="64" t="s">
        <v>244</v>
      </c>
      <c r="B4" s="64"/>
      <c r="C4" s="63"/>
    </row>
    <row r="5" spans="1:3" x14ac:dyDescent="0.25">
      <c r="A5" s="65" t="s">
        <v>245</v>
      </c>
      <c r="B5" s="65"/>
      <c r="C5" s="63"/>
    </row>
    <row r="6" spans="1:3" ht="15.75" thickBot="1" x14ac:dyDescent="0.3">
      <c r="A6" s="66" t="s">
        <v>246</v>
      </c>
      <c r="B6" s="66"/>
      <c r="C6" s="67"/>
    </row>
    <row r="7" spans="1:3" ht="15.75" thickTop="1" x14ac:dyDescent="0.25">
      <c r="A7" s="68"/>
      <c r="B7" s="68"/>
      <c r="C7" s="69"/>
    </row>
    <row r="8" spans="1:3" x14ac:dyDescent="0.25">
      <c r="A8" s="71" t="s">
        <v>247</v>
      </c>
      <c r="B8" s="68"/>
      <c r="C8" s="69"/>
    </row>
    <row r="9" spans="1:3" x14ac:dyDescent="0.25">
      <c r="A9" s="68"/>
      <c r="B9" s="68"/>
      <c r="C9" s="69"/>
    </row>
    <row r="10" spans="1:3" x14ac:dyDescent="0.25">
      <c r="A10" s="70" t="s">
        <v>203</v>
      </c>
      <c r="B10" s="70" t="s">
        <v>250</v>
      </c>
      <c r="C10" s="70" t="s">
        <v>248</v>
      </c>
    </row>
    <row r="11" spans="1:3" x14ac:dyDescent="0.25">
      <c r="A11" t="s">
        <v>177</v>
      </c>
      <c r="B11" s="72" t="s">
        <v>249</v>
      </c>
      <c r="C11" s="77">
        <v>2648.6352500000003</v>
      </c>
    </row>
    <row r="12" spans="1:3" x14ac:dyDescent="0.25">
      <c r="A12" t="s">
        <v>173</v>
      </c>
      <c r="B12" s="72" t="s">
        <v>249</v>
      </c>
      <c r="C12" s="77">
        <v>1845.8905000000002</v>
      </c>
    </row>
    <row r="13" spans="1:3" x14ac:dyDescent="0.25">
      <c r="A13" t="s">
        <v>174</v>
      </c>
      <c r="B13" s="72" t="s">
        <v>249</v>
      </c>
      <c r="C13" s="77">
        <v>5260</v>
      </c>
    </row>
    <row r="14" spans="1:3" x14ac:dyDescent="0.25">
      <c r="A14" t="s">
        <v>172</v>
      </c>
      <c r="B14" s="72" t="s">
        <v>249</v>
      </c>
      <c r="C14" s="77">
        <v>11212.730250000001</v>
      </c>
    </row>
    <row r="15" spans="1:3" x14ac:dyDescent="0.25">
      <c r="A15" t="s">
        <v>84</v>
      </c>
      <c r="B15" s="73" t="s">
        <v>249</v>
      </c>
      <c r="C15" s="77">
        <v>22446.67325</v>
      </c>
    </row>
    <row r="16" spans="1:3" x14ac:dyDescent="0.25">
      <c r="A16" t="s">
        <v>158</v>
      </c>
      <c r="B16" s="73" t="s">
        <v>249</v>
      </c>
      <c r="C16" s="77">
        <v>23</v>
      </c>
    </row>
    <row r="17" spans="1:3" x14ac:dyDescent="0.25">
      <c r="A17" t="s">
        <v>154</v>
      </c>
      <c r="B17" s="73" t="s">
        <v>249</v>
      </c>
      <c r="C17" s="77">
        <v>38</v>
      </c>
    </row>
    <row r="18" spans="1:3" x14ac:dyDescent="0.25">
      <c r="A18" t="s">
        <v>61</v>
      </c>
      <c r="B18" s="73" t="s">
        <v>249</v>
      </c>
      <c r="C18" s="77">
        <v>1023.7612282157676</v>
      </c>
    </row>
    <row r="19" spans="1:3" x14ac:dyDescent="0.25">
      <c r="A19" t="s">
        <v>153</v>
      </c>
      <c r="B19" s="73" t="s">
        <v>249</v>
      </c>
      <c r="C19" s="77">
        <v>3795</v>
      </c>
    </row>
    <row r="20" spans="1:3" x14ac:dyDescent="0.25">
      <c r="A20" t="s">
        <v>63</v>
      </c>
      <c r="B20" s="73" t="s">
        <v>249</v>
      </c>
      <c r="C20" s="77">
        <v>11564.289673076924</v>
      </c>
    </row>
    <row r="21" spans="1:3" x14ac:dyDescent="0.25">
      <c r="A21" t="s">
        <v>56</v>
      </c>
      <c r="B21" s="73" t="s">
        <v>249</v>
      </c>
      <c r="C21" s="77">
        <v>16010</v>
      </c>
    </row>
    <row r="22" spans="1:3" x14ac:dyDescent="0.25">
      <c r="A22" t="s">
        <v>55</v>
      </c>
      <c r="B22" s="73" t="s">
        <v>249</v>
      </c>
      <c r="C22" s="78">
        <v>11000</v>
      </c>
    </row>
    <row r="23" spans="1:3" x14ac:dyDescent="0.25">
      <c r="A23" t="s">
        <v>60</v>
      </c>
      <c r="B23" s="73" t="s">
        <v>249</v>
      </c>
      <c r="C23" s="77">
        <v>17008.258916666666</v>
      </c>
    </row>
    <row r="24" spans="1:3" x14ac:dyDescent="0.25">
      <c r="A24" t="s">
        <v>66</v>
      </c>
      <c r="B24" s="73" t="s">
        <v>249</v>
      </c>
      <c r="C24" s="77">
        <v>124.1578077601411</v>
      </c>
    </row>
    <row r="25" spans="1:3" x14ac:dyDescent="0.25">
      <c r="A25" t="s">
        <v>67</v>
      </c>
      <c r="B25" s="73" t="s">
        <v>249</v>
      </c>
      <c r="C25" s="77">
        <v>200.05092145061727</v>
      </c>
    </row>
    <row r="26" spans="1:3" x14ac:dyDescent="0.25">
      <c r="A26" t="s">
        <v>195</v>
      </c>
      <c r="B26" s="73" t="s">
        <v>249</v>
      </c>
      <c r="C26" s="77">
        <v>713</v>
      </c>
    </row>
    <row r="27" spans="1:3" x14ac:dyDescent="0.25">
      <c r="A27" t="s">
        <v>68</v>
      </c>
      <c r="B27" s="73" t="s">
        <v>249</v>
      </c>
      <c r="C27" s="78">
        <v>65</v>
      </c>
    </row>
    <row r="28" spans="1:3" x14ac:dyDescent="0.25">
      <c r="A28" t="s">
        <v>156</v>
      </c>
      <c r="B28" s="73" t="s">
        <v>249</v>
      </c>
      <c r="C28" s="78">
        <v>70</v>
      </c>
    </row>
    <row r="29" spans="1:3" x14ac:dyDescent="0.25">
      <c r="A29" t="s">
        <v>194</v>
      </c>
      <c r="B29" s="73" t="s">
        <v>249</v>
      </c>
      <c r="C29" s="77">
        <v>76.25</v>
      </c>
    </row>
    <row r="30" spans="1:3" x14ac:dyDescent="0.25">
      <c r="A30" t="s">
        <v>155</v>
      </c>
      <c r="B30" s="73" t="s">
        <v>249</v>
      </c>
      <c r="C30" s="77">
        <v>130</v>
      </c>
    </row>
    <row r="31" spans="1:3" x14ac:dyDescent="0.25">
      <c r="A31" t="s">
        <v>157</v>
      </c>
      <c r="B31" s="73" t="s">
        <v>249</v>
      </c>
      <c r="C31" s="77">
        <v>136.23587499999999</v>
      </c>
    </row>
    <row r="32" spans="1:3" x14ac:dyDescent="0.25">
      <c r="A32" t="s">
        <v>57</v>
      </c>
      <c r="B32" s="73" t="s">
        <v>249</v>
      </c>
      <c r="C32" s="77">
        <v>174.89948225516622</v>
      </c>
    </row>
    <row r="33" spans="1:3" x14ac:dyDescent="0.25">
      <c r="A33" t="s">
        <v>65</v>
      </c>
      <c r="B33" s="73" t="s">
        <v>249</v>
      </c>
      <c r="C33" s="77">
        <v>1130.893945</v>
      </c>
    </row>
    <row r="34" spans="1:3" x14ac:dyDescent="0.25">
      <c r="A34" t="s">
        <v>190</v>
      </c>
      <c r="B34" s="73" t="s">
        <v>249</v>
      </c>
      <c r="C34" s="77">
        <v>3137</v>
      </c>
    </row>
    <row r="35" spans="1:3" x14ac:dyDescent="0.25">
      <c r="A35" t="s">
        <v>64</v>
      </c>
      <c r="B35" s="73" t="s">
        <v>249</v>
      </c>
      <c r="C35" s="77">
        <v>2414.597262987013</v>
      </c>
    </row>
    <row r="36" spans="1:3" x14ac:dyDescent="0.25">
      <c r="A36" t="s">
        <v>70</v>
      </c>
      <c r="B36" s="73" t="s">
        <v>249</v>
      </c>
      <c r="C36" s="77">
        <v>2956.6227249999997</v>
      </c>
    </row>
    <row r="37" spans="1:3" x14ac:dyDescent="0.25">
      <c r="A37" t="s">
        <v>59</v>
      </c>
      <c r="B37" s="73" t="s">
        <v>249</v>
      </c>
      <c r="C37" s="77">
        <v>4466</v>
      </c>
    </row>
    <row r="38" spans="1:3" x14ac:dyDescent="0.25">
      <c r="A38" t="s">
        <v>58</v>
      </c>
      <c r="B38" s="73" t="s">
        <v>249</v>
      </c>
      <c r="C38" s="77">
        <v>6817.0237374999997</v>
      </c>
    </row>
    <row r="39" spans="1:3" x14ac:dyDescent="0.25">
      <c r="A39" t="s">
        <v>62</v>
      </c>
      <c r="B39" s="73" t="s">
        <v>249</v>
      </c>
      <c r="C39" s="77">
        <v>17965.94875</v>
      </c>
    </row>
    <row r="40" spans="1:3" x14ac:dyDescent="0.25">
      <c r="A40" t="s">
        <v>69</v>
      </c>
      <c r="B40" s="73" t="s">
        <v>249</v>
      </c>
      <c r="C40" s="77">
        <v>68.105388020833317</v>
      </c>
    </row>
    <row r="41" spans="1:3" x14ac:dyDescent="0.25">
      <c r="A41" t="s">
        <v>161</v>
      </c>
      <c r="B41" s="73" t="s">
        <v>249</v>
      </c>
      <c r="C41" s="78">
        <v>447</v>
      </c>
    </row>
    <row r="42" spans="1:3" x14ac:dyDescent="0.25">
      <c r="A42" t="s">
        <v>92</v>
      </c>
      <c r="B42" s="73" t="s">
        <v>249</v>
      </c>
      <c r="C42" s="77">
        <v>25877.633499999996</v>
      </c>
    </row>
    <row r="43" spans="1:3" x14ac:dyDescent="0.25">
      <c r="A43" t="s">
        <v>98</v>
      </c>
      <c r="B43" s="73" t="s">
        <v>249</v>
      </c>
      <c r="C43" s="77">
        <v>45228.619928571425</v>
      </c>
    </row>
    <row r="44" spans="1:3" x14ac:dyDescent="0.25">
      <c r="A44" t="s">
        <v>12</v>
      </c>
      <c r="B44" s="73" t="s">
        <v>249</v>
      </c>
      <c r="C44" s="77">
        <v>1502.17075</v>
      </c>
    </row>
    <row r="45" spans="1:3" x14ac:dyDescent="0.25">
      <c r="A45" t="s">
        <v>97</v>
      </c>
      <c r="B45" s="73" t="s">
        <v>249</v>
      </c>
      <c r="C45" s="77">
        <v>49727.771874999999</v>
      </c>
    </row>
    <row r="46" spans="1:3" x14ac:dyDescent="0.25">
      <c r="A46" t="s">
        <v>24</v>
      </c>
      <c r="B46" s="73" t="s">
        <v>249</v>
      </c>
      <c r="C46" s="77">
        <v>84249.938194444432</v>
      </c>
    </row>
    <row r="47" spans="1:3" x14ac:dyDescent="0.25">
      <c r="A47" t="s">
        <v>114</v>
      </c>
      <c r="B47" s="73" t="s">
        <v>249</v>
      </c>
      <c r="C47" s="77">
        <v>2149.3807499999998</v>
      </c>
    </row>
    <row r="48" spans="1:3" x14ac:dyDescent="0.25">
      <c r="A48" t="s">
        <v>111</v>
      </c>
      <c r="B48" s="73" t="s">
        <v>249</v>
      </c>
      <c r="C48" s="77">
        <v>172.976663</v>
      </c>
    </row>
    <row r="49" spans="1:3" x14ac:dyDescent="0.25">
      <c r="A49" t="s">
        <v>1</v>
      </c>
      <c r="B49" s="73" t="s">
        <v>249</v>
      </c>
      <c r="C49" s="77">
        <v>2701.1562499999995</v>
      </c>
    </row>
    <row r="50" spans="1:3" x14ac:dyDescent="0.25">
      <c r="A50" t="s">
        <v>115</v>
      </c>
      <c r="B50" s="73" t="s">
        <v>249</v>
      </c>
      <c r="C50" s="77">
        <v>689.25425000000007</v>
      </c>
    </row>
    <row r="51" spans="1:3" x14ac:dyDescent="0.25">
      <c r="A51" t="s">
        <v>5</v>
      </c>
      <c r="B51" s="73" t="s">
        <v>249</v>
      </c>
      <c r="C51" s="77">
        <v>2798.7257499999996</v>
      </c>
    </row>
    <row r="52" spans="1:3" x14ac:dyDescent="0.25">
      <c r="A52" t="s">
        <v>116</v>
      </c>
      <c r="B52" s="73" t="s">
        <v>249</v>
      </c>
      <c r="C52" s="77">
        <v>612.905125</v>
      </c>
    </row>
    <row r="53" spans="1:3" x14ac:dyDescent="0.25">
      <c r="A53" t="s">
        <v>0</v>
      </c>
      <c r="B53" s="73" t="s">
        <v>249</v>
      </c>
      <c r="C53" s="77">
        <v>14050</v>
      </c>
    </row>
    <row r="54" spans="1:3" x14ac:dyDescent="0.25">
      <c r="A54" t="s">
        <v>117</v>
      </c>
      <c r="B54" s="73" t="s">
        <v>249</v>
      </c>
      <c r="C54" s="77">
        <v>291.71724999999998</v>
      </c>
    </row>
    <row r="55" spans="1:3" x14ac:dyDescent="0.25">
      <c r="A55" t="s">
        <v>4</v>
      </c>
      <c r="B55" s="73" t="s">
        <v>249</v>
      </c>
      <c r="C55" s="77">
        <v>6716.0094967320265</v>
      </c>
    </row>
    <row r="56" spans="1:3" x14ac:dyDescent="0.25">
      <c r="A56" t="s">
        <v>91</v>
      </c>
      <c r="B56" s="73" t="s">
        <v>249</v>
      </c>
      <c r="C56" s="77">
        <v>8825.575219512195</v>
      </c>
    </row>
    <row r="57" spans="1:3" x14ac:dyDescent="0.25">
      <c r="A57" t="s">
        <v>3</v>
      </c>
      <c r="B57" s="73" t="s">
        <v>249</v>
      </c>
      <c r="C57" s="77">
        <v>9595</v>
      </c>
    </row>
    <row r="58" spans="1:3" x14ac:dyDescent="0.25">
      <c r="A58" t="s">
        <v>15</v>
      </c>
      <c r="B58" s="73" t="s">
        <v>249</v>
      </c>
      <c r="C58" s="77">
        <v>535.6859371827411</v>
      </c>
    </row>
    <row r="59" spans="1:3" x14ac:dyDescent="0.25">
      <c r="A59" t="s">
        <v>11</v>
      </c>
      <c r="B59" s="73" t="s">
        <v>249</v>
      </c>
      <c r="C59" s="77">
        <v>700</v>
      </c>
    </row>
    <row r="60" spans="1:3" x14ac:dyDescent="0.25">
      <c r="A60" t="s">
        <v>18</v>
      </c>
      <c r="B60" s="73" t="s">
        <v>249</v>
      </c>
      <c r="C60" s="77">
        <v>1014.71975</v>
      </c>
    </row>
    <row r="61" spans="1:3" x14ac:dyDescent="0.25">
      <c r="A61" t="s">
        <v>93</v>
      </c>
      <c r="B61" s="73" t="s">
        <v>249</v>
      </c>
      <c r="C61" s="77">
        <v>9463.7382500000003</v>
      </c>
    </row>
    <row r="62" spans="1:3" x14ac:dyDescent="0.25">
      <c r="A62" t="s">
        <v>13</v>
      </c>
      <c r="B62" s="73" t="s">
        <v>249</v>
      </c>
      <c r="C62" s="77">
        <v>1518.7091037549405</v>
      </c>
    </row>
    <row r="63" spans="1:3" x14ac:dyDescent="0.25">
      <c r="A63" t="s">
        <v>2</v>
      </c>
      <c r="B63" s="73" t="s">
        <v>249</v>
      </c>
      <c r="C63" s="77">
        <v>24608</v>
      </c>
    </row>
    <row r="64" spans="1:3" x14ac:dyDescent="0.25">
      <c r="A64" t="s">
        <v>96</v>
      </c>
      <c r="B64" s="73" t="s">
        <v>249</v>
      </c>
      <c r="C64" s="77">
        <v>31732.240666666665</v>
      </c>
    </row>
    <row r="65" spans="1:3" x14ac:dyDescent="0.25">
      <c r="A65" t="s">
        <v>8</v>
      </c>
      <c r="B65" s="73" t="s">
        <v>249</v>
      </c>
      <c r="C65" s="77">
        <v>1100</v>
      </c>
    </row>
    <row r="66" spans="1:3" x14ac:dyDescent="0.25">
      <c r="A66" t="s">
        <v>10</v>
      </c>
      <c r="B66" s="73" t="s">
        <v>249</v>
      </c>
      <c r="C66" s="77">
        <v>1723.3088545627377</v>
      </c>
    </row>
    <row r="67" spans="1:3" x14ac:dyDescent="0.25">
      <c r="A67" t="s">
        <v>123</v>
      </c>
      <c r="B67" s="73" t="s">
        <v>249</v>
      </c>
      <c r="C67" s="77">
        <v>25691.778699999999</v>
      </c>
    </row>
    <row r="68" spans="1:3" x14ac:dyDescent="0.25">
      <c r="A68" t="s">
        <v>122</v>
      </c>
      <c r="B68" s="73" t="s">
        <v>249</v>
      </c>
      <c r="C68" s="77">
        <v>42835.503473684214</v>
      </c>
    </row>
    <row r="69" spans="1:3" x14ac:dyDescent="0.25">
      <c r="A69" t="s">
        <v>30</v>
      </c>
      <c r="B69" s="73" t="s">
        <v>249</v>
      </c>
      <c r="C69" s="77">
        <v>69103.863555555567</v>
      </c>
    </row>
    <row r="70" spans="1:3" x14ac:dyDescent="0.25">
      <c r="A70" t="s">
        <v>29</v>
      </c>
      <c r="B70" s="73" t="s">
        <v>249</v>
      </c>
      <c r="C70" s="77">
        <v>59500</v>
      </c>
    </row>
    <row r="71" spans="1:3" x14ac:dyDescent="0.25">
      <c r="A71" t="s">
        <v>147</v>
      </c>
      <c r="B71" s="73" t="s">
        <v>249</v>
      </c>
      <c r="C71" s="77">
        <v>1089.6734999999999</v>
      </c>
    </row>
    <row r="72" spans="1:3" x14ac:dyDescent="0.25">
      <c r="A72" t="s">
        <v>187</v>
      </c>
      <c r="B72" s="73" t="s">
        <v>249</v>
      </c>
      <c r="C72" s="77">
        <v>2313.4337142857148</v>
      </c>
    </row>
    <row r="73" spans="1:3" x14ac:dyDescent="0.25">
      <c r="A73" t="s">
        <v>188</v>
      </c>
      <c r="B73" s="73" t="s">
        <v>249</v>
      </c>
      <c r="C73" s="77">
        <v>2011.55125</v>
      </c>
    </row>
    <row r="74" spans="1:3" x14ac:dyDescent="0.25">
      <c r="A74" t="s">
        <v>221</v>
      </c>
      <c r="B74" s="73" t="s">
        <v>249</v>
      </c>
      <c r="C74" s="77">
        <v>317.85575</v>
      </c>
    </row>
    <row r="75" spans="1:3" x14ac:dyDescent="0.25">
      <c r="A75" t="s">
        <v>189</v>
      </c>
      <c r="B75" s="73" t="s">
        <v>249</v>
      </c>
      <c r="C75" s="77">
        <v>399.03150000000005</v>
      </c>
    </row>
    <row r="76" spans="1:3" x14ac:dyDescent="0.25">
      <c r="A76" t="s">
        <v>138</v>
      </c>
      <c r="B76" s="73" t="s">
        <v>249</v>
      </c>
      <c r="C76" s="77">
        <v>386.58607666666671</v>
      </c>
    </row>
    <row r="77" spans="1:3" x14ac:dyDescent="0.25">
      <c r="A77" t="s">
        <v>54</v>
      </c>
      <c r="B77" s="73" t="s">
        <v>249</v>
      </c>
      <c r="C77" s="77">
        <v>7069.5076308771932</v>
      </c>
    </row>
    <row r="78" spans="1:3" x14ac:dyDescent="0.25">
      <c r="A78" t="s">
        <v>33</v>
      </c>
      <c r="B78" s="73" t="s">
        <v>249</v>
      </c>
      <c r="C78" s="77">
        <v>9500</v>
      </c>
    </row>
    <row r="79" spans="1:3" x14ac:dyDescent="0.25">
      <c r="A79" t="s">
        <v>197</v>
      </c>
      <c r="B79" s="73" t="s">
        <v>249</v>
      </c>
      <c r="C79" s="79">
        <v>354</v>
      </c>
    </row>
    <row r="80" spans="1:3" ht="15.75" customHeight="1" x14ac:dyDescent="0.25">
      <c r="A80" s="74" t="s">
        <v>152</v>
      </c>
      <c r="B80" s="75" t="s">
        <v>222</v>
      </c>
      <c r="C80" s="78">
        <v>395</v>
      </c>
    </row>
    <row r="81" spans="1:3" x14ac:dyDescent="0.25">
      <c r="A81" s="74" t="s">
        <v>159</v>
      </c>
      <c r="B81" s="75" t="s">
        <v>223</v>
      </c>
      <c r="C81" s="77">
        <v>3675.1127499999993</v>
      </c>
    </row>
    <row r="82" spans="1:3" x14ac:dyDescent="0.25">
      <c r="A82" s="74" t="s">
        <v>160</v>
      </c>
      <c r="B82" s="75" t="s">
        <v>223</v>
      </c>
      <c r="C82" s="77">
        <v>8168</v>
      </c>
    </row>
    <row r="83" spans="1:3" x14ac:dyDescent="0.25">
      <c r="A83" s="74" t="s">
        <v>192</v>
      </c>
      <c r="B83" s="75" t="s">
        <v>224</v>
      </c>
      <c r="C83" s="77">
        <v>70.693916666666652</v>
      </c>
    </row>
    <row r="84" spans="1:3" x14ac:dyDescent="0.25">
      <c r="A84" s="74" t="s">
        <v>71</v>
      </c>
      <c r="B84" s="75" t="s">
        <v>225</v>
      </c>
      <c r="C84" s="77">
        <v>13187.884489864864</v>
      </c>
    </row>
    <row r="85" spans="1:3" x14ac:dyDescent="0.25">
      <c r="A85" s="74" t="s">
        <v>193</v>
      </c>
      <c r="B85" s="75" t="s">
        <v>226</v>
      </c>
      <c r="C85" s="77">
        <v>148.56550000000001</v>
      </c>
    </row>
    <row r="86" spans="1:3" x14ac:dyDescent="0.25">
      <c r="A86" s="74" t="s">
        <v>191</v>
      </c>
      <c r="B86" s="75" t="s">
        <v>227</v>
      </c>
      <c r="C86" s="77">
        <v>16.168244680851064</v>
      </c>
    </row>
    <row r="87" spans="1:3" x14ac:dyDescent="0.25">
      <c r="A87" s="74" t="s">
        <v>196</v>
      </c>
      <c r="B87" s="75" t="s">
        <v>224</v>
      </c>
      <c r="C87" s="77">
        <v>226.65312499999999</v>
      </c>
    </row>
    <row r="88" spans="1:3" x14ac:dyDescent="0.25">
      <c r="A88" s="74" t="s">
        <v>9</v>
      </c>
      <c r="B88" s="75" t="s">
        <v>228</v>
      </c>
      <c r="C88" s="77">
        <v>1259</v>
      </c>
    </row>
    <row r="89" spans="1:3" x14ac:dyDescent="0.25">
      <c r="A89" s="76" t="s">
        <v>182</v>
      </c>
      <c r="B89" s="75" t="s">
        <v>229</v>
      </c>
      <c r="C89" s="77">
        <v>1190.3692500000002</v>
      </c>
    </row>
    <row r="90" spans="1:3" x14ac:dyDescent="0.25">
      <c r="A90" s="74" t="s">
        <v>16</v>
      </c>
      <c r="B90" s="75" t="s">
        <v>230</v>
      </c>
      <c r="C90" s="77">
        <v>2505</v>
      </c>
    </row>
    <row r="91" spans="1:3" x14ac:dyDescent="0.25">
      <c r="A91" s="74" t="s">
        <v>108</v>
      </c>
      <c r="B91" s="75" t="s">
        <v>231</v>
      </c>
      <c r="C91" s="77">
        <v>1850</v>
      </c>
    </row>
    <row r="92" spans="1:3" x14ac:dyDescent="0.25">
      <c r="A92" s="76" t="s">
        <v>181</v>
      </c>
      <c r="B92" s="75" t="s">
        <v>231</v>
      </c>
      <c r="C92" s="77">
        <v>3949.6432499999996</v>
      </c>
    </row>
    <row r="93" spans="1:3" x14ac:dyDescent="0.25">
      <c r="A93" s="74" t="s">
        <v>17</v>
      </c>
      <c r="B93" s="75" t="s">
        <v>232</v>
      </c>
      <c r="C93" s="77">
        <v>605.88250000000005</v>
      </c>
    </row>
    <row r="94" spans="1:3" x14ac:dyDescent="0.25">
      <c r="A94" s="76" t="s">
        <v>121</v>
      </c>
      <c r="B94" s="75" t="s">
        <v>233</v>
      </c>
      <c r="C94" s="77">
        <v>809</v>
      </c>
    </row>
    <row r="95" spans="1:3" x14ac:dyDescent="0.25">
      <c r="A95" s="74" t="s">
        <v>14</v>
      </c>
      <c r="B95" s="75" t="s">
        <v>234</v>
      </c>
      <c r="C95" s="77">
        <v>757.49799999999993</v>
      </c>
    </row>
    <row r="96" spans="1:3" x14ac:dyDescent="0.25">
      <c r="A96" s="76" t="s">
        <v>180</v>
      </c>
      <c r="B96" s="75" t="s">
        <v>235</v>
      </c>
      <c r="C96" s="77">
        <v>557.96437890624998</v>
      </c>
    </row>
    <row r="97" spans="1:3" x14ac:dyDescent="0.25">
      <c r="A97" s="74" t="s">
        <v>19</v>
      </c>
      <c r="B97" s="75" t="s">
        <v>236</v>
      </c>
      <c r="C97" s="77">
        <v>1372.5</v>
      </c>
    </row>
    <row r="98" spans="1:3" x14ac:dyDescent="0.25">
      <c r="A98" s="74" t="s">
        <v>20</v>
      </c>
      <c r="B98" s="75" t="s">
        <v>237</v>
      </c>
      <c r="C98" s="77">
        <v>1008</v>
      </c>
    </row>
    <row r="99" spans="1:3" x14ac:dyDescent="0.25">
      <c r="A99" s="74" t="s">
        <v>23</v>
      </c>
      <c r="B99" s="75" t="s">
        <v>238</v>
      </c>
      <c r="C99" s="77">
        <v>1342</v>
      </c>
    </row>
    <row r="100" spans="1:3" x14ac:dyDescent="0.25">
      <c r="A100" s="74" t="s">
        <v>118</v>
      </c>
      <c r="B100" s="75" t="s">
        <v>239</v>
      </c>
      <c r="C100" s="77">
        <v>1459.8408674999998</v>
      </c>
    </row>
    <row r="101" spans="1:3" x14ac:dyDescent="0.25">
      <c r="A101" s="74" t="s">
        <v>99</v>
      </c>
      <c r="B101" s="75" t="s">
        <v>240</v>
      </c>
      <c r="C101" s="77">
        <v>1103</v>
      </c>
    </row>
  </sheetData>
  <phoneticPr fontId="6" type="noConversion"/>
  <hyperlinks>
    <hyperlink ref="A6" r:id="rId1" display="e-mail: info@onyxspb.ru" xr:uid="{0A9EAFB2-8528-4622-93A5-6A6ED07600D8}"/>
    <hyperlink ref="A5" r:id="rId2" display="www.onyxspb.ru" xr:uid="{E466EC56-5AC3-456D-8A00-A2F97F49B013}"/>
    <hyperlink ref="B11" r:id="rId3" display="???????? ??????? ?? ?????" xr:uid="{A024240A-331E-40E2-B11F-3B03E0BE3A85}"/>
    <hyperlink ref="B12" r:id="rId4" display="???????? ??????? ?? ?????" xr:uid="{5BAA67D5-6A8F-40E1-878B-4D9304C1384A}"/>
    <hyperlink ref="B13" r:id="rId5" display="???????? ??????? ?? ?????" xr:uid="{77432D63-C6E9-4B79-8AC4-A3826F362FCB}"/>
    <hyperlink ref="B14" r:id="rId6" display="???????? ??????? ?? ?????" xr:uid="{89AD18DE-951F-4306-A16E-BEBCC32E610B}"/>
    <hyperlink ref="B15" r:id="rId7" display="???????? ??????? ?? ?????" xr:uid="{7195C713-7B07-41EE-8BBD-A9B7036E0773}"/>
    <hyperlink ref="B16" r:id="rId8" display="???????? ??????? ?? ?????" xr:uid="{B6D28E3F-B976-489E-B142-86397A2AA50C}"/>
    <hyperlink ref="B17" r:id="rId9" display="???????? ??????? ?? ?????" xr:uid="{305AEC67-8639-4306-84A2-B1A8B3D1EF78}"/>
    <hyperlink ref="B18" r:id="rId10" display="???????? ??????? ?? ?????" xr:uid="{7D62F365-F000-4F15-A601-6DE85FAF18E7}"/>
    <hyperlink ref="B19" r:id="rId11" display="???????? ??????? ?? ?????" xr:uid="{C580B276-FCA3-44A7-A553-126F5E12D83C}"/>
    <hyperlink ref="B20" r:id="rId12" display="???????? ??????? ?? ?????" xr:uid="{9ED4B319-2269-43C2-AB91-5F2D77EC830A}"/>
    <hyperlink ref="B21" r:id="rId13" display="???????? ??????? ?? ?????" xr:uid="{8F2F869F-AABB-4E38-B6C1-5718CC8CB606}"/>
    <hyperlink ref="B22" r:id="rId14" display="???????? ??????? ?? ?????" xr:uid="{9DAFDBBE-B4F5-404D-9AE9-7496446512E6}"/>
    <hyperlink ref="B23" r:id="rId15" display="???????? ??????? ?? ?????" xr:uid="{70E320A1-8F97-4E2F-AED1-4AB5D92110DF}"/>
    <hyperlink ref="B24" r:id="rId16" display="???????? ??????? ?? ?????" xr:uid="{B8B5BF88-C54A-4959-A94B-102CEA4BD0EF}"/>
    <hyperlink ref="B25" r:id="rId17" display="???????? ??????? ?? ?????" xr:uid="{8597CBE1-85D5-4CFC-843C-B4EB67D7068E}"/>
    <hyperlink ref="B26" r:id="rId18" display="???????? ??????? ?? ?????" xr:uid="{1F26AC26-C347-439A-AA49-970E9F919980}"/>
    <hyperlink ref="B27" r:id="rId19" display="???????? ??????? ?? ?????" xr:uid="{D750C4A2-8298-4183-82B0-9A7591E81AA1}"/>
    <hyperlink ref="B28" r:id="rId20" display="???????? ??????? ?? ?????" xr:uid="{E9325FE9-8425-4F89-845D-B69374C45CD3}"/>
    <hyperlink ref="B29" r:id="rId21" display="???????? ??????? ?? ?????" xr:uid="{976E6775-5619-4E2D-89F4-E6A0D11E267A}"/>
    <hyperlink ref="B30" r:id="rId22" display="???????? ??????? ?? ?????" xr:uid="{5747DEF4-7DED-447D-BC8B-05F70807D443}"/>
    <hyperlink ref="B31" r:id="rId23" display="???????? ??????? ?? ?????" xr:uid="{B305CE1C-BD4D-4798-AE56-75DDCF05C338}"/>
    <hyperlink ref="B32" r:id="rId24" display="???????? ??????? ?? ?????" xr:uid="{0ED2994A-1B78-413F-B9DC-479CB059ADE2}"/>
    <hyperlink ref="B33" r:id="rId25" display="???????? ??????? ?? ?????" xr:uid="{6EA4F0FF-D69A-485B-88B6-BC09A7F7B38E}"/>
    <hyperlink ref="B34" r:id="rId26" display="???????? ??????? ?? ?????" xr:uid="{79005A5F-5F2E-4D2F-B2B0-019500C5CCFB}"/>
    <hyperlink ref="B35" r:id="rId27" display="???????? ??????? ?? ?????" xr:uid="{629B0C23-0681-4D9F-A9F8-FD005124E7B7}"/>
    <hyperlink ref="B36" r:id="rId28" display="???????? ??????? ?? ?????" xr:uid="{70FC8531-9F74-4058-96AE-7DC8BE03E973}"/>
    <hyperlink ref="B37" r:id="rId29" display="???????? ??????? ?? ?????" xr:uid="{D32EEC66-ECE9-4DE4-B95E-8B466C65CF09}"/>
    <hyperlink ref="B38" r:id="rId30" display="???????? ??????? ?? ?????" xr:uid="{7BF31AED-BC9C-4B24-AB0D-20D58941CC37}"/>
    <hyperlink ref="B39" r:id="rId31" display="???????? ??????? ?? ?????" xr:uid="{34EF9615-6C5C-4E5C-B740-01A58E421682}"/>
    <hyperlink ref="B40" r:id="rId32" display="???????? ??????? ?? ?????" xr:uid="{20745FE9-30AB-4B60-A637-45711905A810}"/>
    <hyperlink ref="B41" r:id="rId33" display="???????? ??????? ?? ?????" xr:uid="{A1827317-A9CC-43AC-A5E3-B38B069EC47A}"/>
    <hyperlink ref="B42" r:id="rId34" display="???????? ??????? ?? ?????" xr:uid="{74AAC1C5-CD70-49AD-BA33-5359B331130B}"/>
    <hyperlink ref="B43" r:id="rId35" display="???????? ??????? ?? ?????" xr:uid="{EF4179EF-44D0-4FFC-BFAC-68F7BF8AB2E2}"/>
    <hyperlink ref="B44" r:id="rId36" display="???????? ??????? ?? ?????" xr:uid="{28754907-C5AA-4B0D-A797-3CBD3C9301E9}"/>
    <hyperlink ref="B45" r:id="rId37" display="???????? ??????? ?? ?????" xr:uid="{63B8E86F-9D31-42D6-83F8-C5E007992C42}"/>
    <hyperlink ref="B46" r:id="rId38" display="???????? ??????? ?? ?????" xr:uid="{C131D42B-A114-4BDD-A35C-60534DF1857B}"/>
    <hyperlink ref="B47" r:id="rId39" display="???????? ??????? ?? ?????" xr:uid="{BA253A96-4077-41C7-9348-77BBAC2DD559}"/>
    <hyperlink ref="B48" r:id="rId40" display="???????? ??????? ?? ?????" xr:uid="{F4EB4992-BEC6-42F3-A01D-E7C88D585281}"/>
    <hyperlink ref="B49" r:id="rId41" display="???????? ??????? ?? ?????" xr:uid="{852F9E07-D6D5-4CEC-B5CB-21186FA56469}"/>
    <hyperlink ref="B50" r:id="rId42" display="???????? ??????? ?? ?????" xr:uid="{F1E074F1-74CA-43B9-B229-4DA1BF0661D1}"/>
    <hyperlink ref="B51" r:id="rId43" display="???????? ??????? ?? ?????" xr:uid="{B3A20D92-D619-4AAC-B097-6C2B5570D7E8}"/>
    <hyperlink ref="B52" r:id="rId44" display="???????? ??????? ?? ?????" xr:uid="{DF63ED8A-0ABA-48CA-9C90-739142721090}"/>
    <hyperlink ref="B53" r:id="rId45" display="???????? ??????? ?? ?????" xr:uid="{97140AF5-D306-464E-B395-9AF3D2C0FA1E}"/>
    <hyperlink ref="B54" r:id="rId46" display="???????? ??????? ?? ?????" xr:uid="{88806352-DF44-4E96-986E-01D9C648BA78}"/>
    <hyperlink ref="B55" r:id="rId47" display="???????? ??????? ?? ?????" xr:uid="{ABB15492-FC5A-4572-8045-C0A48A3581BF}"/>
    <hyperlink ref="B56" r:id="rId48" display="???????? ??????? ?? ?????" xr:uid="{02F75214-D201-48BA-B15B-B738BBC21780}"/>
    <hyperlink ref="B57" r:id="rId49" display="???????? ??????? ?? ?????" xr:uid="{AF50CC16-08B1-4FCB-A573-B5E02F6DFEA7}"/>
    <hyperlink ref="B58" r:id="rId50" display="???????? ??????? ?? ?????" xr:uid="{B5CCA355-989B-4D08-89A8-1C34429A88E3}"/>
    <hyperlink ref="B59" r:id="rId51" display="???????? ??????? ?? ?????" xr:uid="{A49E0B34-BDCD-4F21-AEBB-8AD87089065D}"/>
    <hyperlink ref="B60" r:id="rId52" display="???????? ??????? ?? ?????" xr:uid="{1D43F481-0ED2-4CB3-8794-2F5D91B9AA0C}"/>
    <hyperlink ref="B61" r:id="rId53" display="???????? ??????? ?? ?????" xr:uid="{E16D93CC-B2D0-42A5-80A4-114B28B27064}"/>
    <hyperlink ref="B62" r:id="rId54" display="???????? ??????? ?? ?????" xr:uid="{CD1D2A59-4929-4ABF-87A8-C4A6D687C685}"/>
    <hyperlink ref="B63" r:id="rId55" display="???????? ??????? ?? ?????" xr:uid="{762B705C-AEC6-4D06-BC42-BBE59E8457C3}"/>
    <hyperlink ref="B64" r:id="rId56" display="???????? ??????? ?? ?????" xr:uid="{E32462B7-BBE1-45C4-B986-685D821EE6BD}"/>
    <hyperlink ref="B65" r:id="rId57" display="???????? ??????? ?? ?????" xr:uid="{264326B6-04E7-405D-A705-1CED890AC60D}"/>
    <hyperlink ref="B66" r:id="rId58" display="???????? ??????? ?? ?????" xr:uid="{92FDE118-D9BE-47BB-A2C2-38DA765B3961}"/>
    <hyperlink ref="B67" r:id="rId59" display="???????? ??????? ?? ?????" xr:uid="{3573DD90-D33C-47B3-8957-966370D88017}"/>
    <hyperlink ref="B68" r:id="rId60" display="???????? ??????? ?? ?????" xr:uid="{E1279087-599D-4A66-91CB-32C79C98B2C1}"/>
    <hyperlink ref="B69" r:id="rId61" display="???????? ??????? ?? ?????" xr:uid="{319EBDEF-8F7F-4BD4-A6AD-5F3AEA5A3D91}"/>
    <hyperlink ref="B70" r:id="rId62" display="???????? ??????? ?? ?????" xr:uid="{2F2CFD7A-4BAE-44A8-88F8-A0D7AA79AB2F}"/>
    <hyperlink ref="B71" r:id="rId63" display="???????? ??????? ?? ?????" xr:uid="{F80EEFA8-BFDE-4391-8E3A-976E134620DD}"/>
    <hyperlink ref="B72" r:id="rId64" display="???????? ??????? ?? ?????" xr:uid="{43D71D8C-42DF-41FB-B32D-6A93E57347AF}"/>
    <hyperlink ref="B73" r:id="rId65" display="???????? ??????? ?? ?????" xr:uid="{7E466F4A-AAD7-4874-AD28-F2609B13952F}"/>
    <hyperlink ref="B74" r:id="rId66" display="???????? ??????? ?? ?????" xr:uid="{4105BFA5-892A-4457-8486-7010FC4F155B}"/>
    <hyperlink ref="B75" r:id="rId67" display="???????? ??????? ?? ?????" xr:uid="{724E518E-1D5B-413E-A793-43452DD0AD49}"/>
    <hyperlink ref="B76" r:id="rId68" display="???????? ??????? ?? ?????" xr:uid="{95F312B1-C644-4304-ACB3-6209659C745A}"/>
    <hyperlink ref="B77" r:id="rId69" display="???????? ??????? ?? ?????" xr:uid="{5824139D-4ABF-4EC4-A579-6C54FACADA7E}"/>
    <hyperlink ref="B78" r:id="rId70" display="???????? ??????? ?? ?????" xr:uid="{C416DE88-CAA2-4D5C-A117-D18FE584EC0D}"/>
    <hyperlink ref="B79" r:id="rId71" display="???????? ??????? ?? ?????" xr:uid="{DF70320A-82B2-4B7A-8666-9DB088D04F38}"/>
  </hyperlinks>
  <pageMargins left="0.7" right="0.7" top="0.75" bottom="0.75" header="0.3" footer="0.3"/>
  <pageSetup paperSize="9" orientation="portrait" r:id="rId72"/>
  <drawing r:id="rId7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74D08E-8D1E-4378-876A-6B955F1DE292}">
  <sheetPr codeName="Лист2"/>
  <dimension ref="A1:F69"/>
  <sheetViews>
    <sheetView workbookViewId="0">
      <selection activeCell="F17" sqref="F17"/>
    </sheetView>
  </sheetViews>
  <sheetFormatPr defaultRowHeight="15" x14ac:dyDescent="0.25"/>
  <cols>
    <col min="1" max="1" width="51.140625" customWidth="1"/>
    <col min="3" max="3" width="10.28515625" customWidth="1"/>
    <col min="4" max="4" width="18.42578125" customWidth="1"/>
    <col min="5" max="5" width="28.5703125" style="50" customWidth="1"/>
    <col min="6" max="6" width="32.28515625" customWidth="1"/>
  </cols>
  <sheetData>
    <row r="1" spans="1:5" x14ac:dyDescent="0.25">
      <c r="A1" t="s">
        <v>212</v>
      </c>
      <c r="B1" t="s">
        <v>213</v>
      </c>
      <c r="C1" t="s">
        <v>214</v>
      </c>
      <c r="D1" t="s">
        <v>215</v>
      </c>
      <c r="E1" s="50" t="s">
        <v>220</v>
      </c>
    </row>
    <row r="2" spans="1:5" x14ac:dyDescent="0.25">
      <c r="E2" s="51" t="s">
        <v>217</v>
      </c>
    </row>
    <row r="3" spans="1:5" x14ac:dyDescent="0.25">
      <c r="A3" s="19" t="s">
        <v>158</v>
      </c>
      <c r="B3" s="20">
        <v>2598</v>
      </c>
      <c r="C3" s="21">
        <v>61517.08</v>
      </c>
      <c r="D3" s="18">
        <f>(C3/B3)*1.22</f>
        <v>28.887928252501926</v>
      </c>
      <c r="E3" s="52">
        <v>18</v>
      </c>
    </row>
    <row r="4" spans="1:5" x14ac:dyDescent="0.25">
      <c r="A4" s="11" t="s">
        <v>209</v>
      </c>
      <c r="B4" s="12">
        <v>92</v>
      </c>
      <c r="C4" s="13">
        <v>2260.44</v>
      </c>
      <c r="D4" s="8">
        <f t="shared" ref="D4:D6" si="0">(C4/B4)*1.22</f>
        <v>29.9754</v>
      </c>
      <c r="E4" s="50">
        <f>(C4*1.22)-(D4*E3)</f>
        <v>2218.1796000000004</v>
      </c>
    </row>
    <row r="5" spans="1:5" x14ac:dyDescent="0.25">
      <c r="A5" s="11" t="s">
        <v>210</v>
      </c>
      <c r="B5" s="12">
        <v>830</v>
      </c>
      <c r="C5" s="13">
        <v>11020.42</v>
      </c>
      <c r="D5" s="8">
        <f t="shared" si="0"/>
        <v>16.198689638554217</v>
      </c>
    </row>
    <row r="6" spans="1:5" x14ac:dyDescent="0.25">
      <c r="A6" s="11" t="s">
        <v>211</v>
      </c>
      <c r="B6" s="14">
        <v>1676</v>
      </c>
      <c r="C6" s="13">
        <v>48236.22</v>
      </c>
      <c r="D6" s="8">
        <f t="shared" si="0"/>
        <v>35.112284248210024</v>
      </c>
      <c r="E6" s="50">
        <f>(C6*1.22)-(D6*E5)</f>
        <v>58848.188399999999</v>
      </c>
    </row>
    <row r="7" spans="1:5" x14ac:dyDescent="0.25">
      <c r="A7" s="23"/>
      <c r="B7" s="24"/>
      <c r="C7" s="25"/>
      <c r="D7" s="49" t="s">
        <v>218</v>
      </c>
      <c r="E7" s="50">
        <f>SUM(E4:E6)</f>
        <v>61066.368000000002</v>
      </c>
    </row>
    <row r="9" spans="1:5" x14ac:dyDescent="0.25">
      <c r="A9" s="19" t="s">
        <v>3</v>
      </c>
      <c r="B9" s="22">
        <v>94</v>
      </c>
      <c r="C9" s="21">
        <v>529036.38</v>
      </c>
      <c r="D9" s="18">
        <f>(C9/B9)*1.22</f>
        <v>6866.216846808511</v>
      </c>
      <c r="E9" s="51" t="s">
        <v>217</v>
      </c>
    </row>
    <row r="10" spans="1:5" x14ac:dyDescent="0.25">
      <c r="A10" s="31" t="s">
        <v>209</v>
      </c>
      <c r="B10" s="32">
        <v>27</v>
      </c>
      <c r="C10" s="33">
        <v>141319.17000000001</v>
      </c>
      <c r="D10" s="34">
        <f t="shared" ref="D10:D12" si="1">(C10/B10)*1.22</f>
        <v>6385.5328666666674</v>
      </c>
    </row>
    <row r="11" spans="1:5" x14ac:dyDescent="0.25">
      <c r="A11" s="31" t="s">
        <v>210</v>
      </c>
      <c r="B11" s="32">
        <v>13</v>
      </c>
      <c r="C11" s="33">
        <v>92011.01</v>
      </c>
      <c r="D11" s="34">
        <f t="shared" si="1"/>
        <v>8634.8793999999998</v>
      </c>
    </row>
    <row r="12" spans="1:5" x14ac:dyDescent="0.25">
      <c r="A12" s="31" t="s">
        <v>211</v>
      </c>
      <c r="B12" s="32">
        <v>54</v>
      </c>
      <c r="C12" s="33">
        <v>295706.2</v>
      </c>
      <c r="D12" s="34">
        <f t="shared" si="1"/>
        <v>6680.7697037037042</v>
      </c>
    </row>
    <row r="14" spans="1:5" x14ac:dyDescent="0.25">
      <c r="A14" s="27" t="s">
        <v>54</v>
      </c>
      <c r="B14" s="16">
        <v>57</v>
      </c>
      <c r="C14" s="17">
        <v>254074.36</v>
      </c>
      <c r="D14" s="18">
        <f>(C14/B14)*1.22</f>
        <v>5438.0827929824563</v>
      </c>
      <c r="E14" s="51" t="s">
        <v>217</v>
      </c>
    </row>
    <row r="15" spans="1:5" x14ac:dyDescent="0.25">
      <c r="A15" s="31" t="s">
        <v>210</v>
      </c>
      <c r="B15" s="32">
        <v>40</v>
      </c>
      <c r="C15" s="33">
        <v>164085.20000000001</v>
      </c>
      <c r="D15" s="34">
        <f t="shared" ref="D15:D16" si="2">(C15/B15)*1.22</f>
        <v>5004.5986000000003</v>
      </c>
    </row>
    <row r="16" spans="1:5" x14ac:dyDescent="0.25">
      <c r="A16" s="31" t="s">
        <v>211</v>
      </c>
      <c r="B16" s="32">
        <v>17</v>
      </c>
      <c r="C16" s="33">
        <v>89989.16</v>
      </c>
      <c r="D16" s="34">
        <f t="shared" si="2"/>
        <v>6458.0456000000004</v>
      </c>
    </row>
    <row r="18" spans="1:5" x14ac:dyDescent="0.25">
      <c r="A18" s="28" t="s">
        <v>174</v>
      </c>
      <c r="B18" s="29">
        <v>106</v>
      </c>
      <c r="C18" s="30">
        <v>361219.04</v>
      </c>
      <c r="D18" s="18">
        <f>(C18/B18)*1.22</f>
        <v>4157.4266867924525</v>
      </c>
      <c r="E18" s="51" t="s">
        <v>217</v>
      </c>
    </row>
    <row r="19" spans="1:5" x14ac:dyDescent="0.25">
      <c r="A19" s="31" t="s">
        <v>209</v>
      </c>
      <c r="B19" s="32">
        <v>16</v>
      </c>
      <c r="C19" s="33">
        <v>84521.44</v>
      </c>
      <c r="D19" s="34">
        <f t="shared" ref="D19:D20" si="3">(C19/B19)*1.22</f>
        <v>6444.7597999999998</v>
      </c>
    </row>
    <row r="20" spans="1:5" x14ac:dyDescent="0.25">
      <c r="A20" s="31" t="s">
        <v>211</v>
      </c>
      <c r="B20" s="32">
        <v>90</v>
      </c>
      <c r="C20" s="33">
        <v>276697.59999999998</v>
      </c>
      <c r="D20" s="34">
        <f t="shared" si="3"/>
        <v>3750.7896888888886</v>
      </c>
    </row>
    <row r="22" spans="1:5" x14ac:dyDescent="0.25">
      <c r="A22" s="19" t="s">
        <v>155</v>
      </c>
      <c r="B22" s="22">
        <v>690</v>
      </c>
      <c r="C22" s="21">
        <v>61227.45</v>
      </c>
      <c r="D22" s="18">
        <f>(C22/B22)*1.22</f>
        <v>108.2572304347826</v>
      </c>
      <c r="E22" s="51" t="s">
        <v>217</v>
      </c>
    </row>
    <row r="23" spans="1:5" x14ac:dyDescent="0.25">
      <c r="A23" s="31" t="s">
        <v>209</v>
      </c>
      <c r="B23" s="32">
        <v>228</v>
      </c>
      <c r="C23" s="33">
        <v>29317.11</v>
      </c>
      <c r="D23" s="34">
        <f t="shared" ref="D23:D24" si="4">(C23/B23)*1.22</f>
        <v>156.87225526315788</v>
      </c>
    </row>
    <row r="24" spans="1:5" x14ac:dyDescent="0.25">
      <c r="A24" s="31" t="s">
        <v>211</v>
      </c>
      <c r="B24" s="32">
        <v>462</v>
      </c>
      <c r="C24" s="33">
        <v>31910.34</v>
      </c>
      <c r="D24" s="34">
        <f t="shared" si="4"/>
        <v>84.265400000000014</v>
      </c>
    </row>
    <row r="25" spans="1:5" x14ac:dyDescent="0.25">
      <c r="A25" s="36"/>
      <c r="B25" s="37"/>
      <c r="C25" s="38"/>
      <c r="D25" s="34"/>
    </row>
    <row r="26" spans="1:5" x14ac:dyDescent="0.25">
      <c r="A26" s="19" t="s">
        <v>4</v>
      </c>
      <c r="B26" s="22">
        <v>153</v>
      </c>
      <c r="C26" s="21">
        <v>673802.92</v>
      </c>
      <c r="D26" s="18">
        <f>(C26/B26)*1.22</f>
        <v>5372.8075973856212</v>
      </c>
      <c r="E26" s="51" t="s">
        <v>217</v>
      </c>
    </row>
    <row r="27" spans="1:5" x14ac:dyDescent="0.25">
      <c r="A27" s="31" t="s">
        <v>209</v>
      </c>
      <c r="B27" s="32">
        <v>30</v>
      </c>
      <c r="C27" s="33">
        <v>154873.72</v>
      </c>
      <c r="D27" s="34">
        <f>(C27/B27)*1.22</f>
        <v>6298.1979466666671</v>
      </c>
    </row>
    <row r="28" spans="1:5" x14ac:dyDescent="0.25">
      <c r="A28" s="31" t="s">
        <v>210</v>
      </c>
      <c r="B28" s="32">
        <v>42</v>
      </c>
      <c r="C28" s="33">
        <v>168370.69</v>
      </c>
      <c r="D28" s="34">
        <f t="shared" ref="D28:D29" si="5">(C28/B28)*1.22</f>
        <v>4890.7676619047616</v>
      </c>
    </row>
    <row r="29" spans="1:5" x14ac:dyDescent="0.25">
      <c r="A29" s="31" t="s">
        <v>211</v>
      </c>
      <c r="B29" s="32">
        <v>81</v>
      </c>
      <c r="C29" s="33">
        <v>350558.51</v>
      </c>
      <c r="D29" s="34">
        <f t="shared" si="5"/>
        <v>5280.017064197531</v>
      </c>
    </row>
    <row r="31" spans="1:5" x14ac:dyDescent="0.25">
      <c r="A31" s="39" t="s">
        <v>15</v>
      </c>
      <c r="B31" s="40">
        <v>394</v>
      </c>
      <c r="C31" s="41">
        <v>138400.17000000001</v>
      </c>
      <c r="D31" s="42">
        <f>(C31/B31)*1.22</f>
        <v>428.54874974619293</v>
      </c>
      <c r="E31" s="51" t="s">
        <v>217</v>
      </c>
    </row>
    <row r="32" spans="1:5" x14ac:dyDescent="0.25">
      <c r="A32" s="31" t="s">
        <v>209</v>
      </c>
      <c r="B32" s="32">
        <v>97</v>
      </c>
      <c r="C32" s="33">
        <v>40971.68</v>
      </c>
      <c r="D32" s="34">
        <f t="shared" ref="D32:D34" si="6">(C32/B32)*1.22</f>
        <v>515.31391340206187</v>
      </c>
    </row>
    <row r="33" spans="1:6" x14ac:dyDescent="0.25">
      <c r="A33" s="31" t="s">
        <v>210</v>
      </c>
      <c r="B33" s="32">
        <v>64</v>
      </c>
      <c r="C33" s="33">
        <v>21390.080000000002</v>
      </c>
      <c r="D33" s="34">
        <f t="shared" si="6"/>
        <v>407.7484</v>
      </c>
    </row>
    <row r="34" spans="1:6" x14ac:dyDescent="0.25">
      <c r="A34" s="31" t="s">
        <v>211</v>
      </c>
      <c r="B34" s="32">
        <v>233</v>
      </c>
      <c r="C34" s="33">
        <v>76038.41</v>
      </c>
      <c r="D34" s="34">
        <f t="shared" si="6"/>
        <v>398.14103090128759</v>
      </c>
    </row>
    <row r="36" spans="1:6" x14ac:dyDescent="0.25">
      <c r="A36" s="19" t="s">
        <v>55</v>
      </c>
      <c r="B36" s="22">
        <v>371</v>
      </c>
      <c r="C36" s="21">
        <v>2878867.04</v>
      </c>
      <c r="D36" s="18">
        <f>(C36/B36)*1.22</f>
        <v>9466.8943094339629</v>
      </c>
      <c r="E36" s="51" t="s">
        <v>217</v>
      </c>
    </row>
    <row r="37" spans="1:6" x14ac:dyDescent="0.25">
      <c r="A37" s="31" t="s">
        <v>209</v>
      </c>
      <c r="B37" s="32">
        <v>67</v>
      </c>
      <c r="C37" s="33">
        <v>523508.19</v>
      </c>
      <c r="D37" s="34">
        <f t="shared" ref="D37:D39" si="7">(C37/B37)*1.22</f>
        <v>9532.5371910447757</v>
      </c>
    </row>
    <row r="38" spans="1:6" x14ac:dyDescent="0.25">
      <c r="A38" s="31" t="s">
        <v>210</v>
      </c>
      <c r="B38" s="32">
        <v>207</v>
      </c>
      <c r="C38" s="33">
        <v>1687797.9</v>
      </c>
      <c r="D38" s="34">
        <f t="shared" si="7"/>
        <v>9947.4079130434784</v>
      </c>
    </row>
    <row r="39" spans="1:6" x14ac:dyDescent="0.25">
      <c r="A39" s="31" t="s">
        <v>211</v>
      </c>
      <c r="B39" s="32">
        <v>97</v>
      </c>
      <c r="C39" s="33">
        <v>667560.94999999995</v>
      </c>
      <c r="D39" s="34">
        <f t="shared" si="7"/>
        <v>8396.1274123711337</v>
      </c>
    </row>
    <row r="41" spans="1:6" x14ac:dyDescent="0.25">
      <c r="E41" s="51" t="s">
        <v>217</v>
      </c>
    </row>
    <row r="42" spans="1:6" x14ac:dyDescent="0.25">
      <c r="A42" s="19" t="s">
        <v>156</v>
      </c>
      <c r="B42" s="20">
        <v>2403</v>
      </c>
      <c r="C42" s="21">
        <v>164606.45000000001</v>
      </c>
      <c r="D42" s="43">
        <f>(C42/B42)*1.22</f>
        <v>83.570482313774448</v>
      </c>
      <c r="E42" s="53">
        <v>58</v>
      </c>
      <c r="F42" s="49"/>
    </row>
    <row r="43" spans="1:6" x14ac:dyDescent="0.25">
      <c r="A43" s="26" t="s">
        <v>211</v>
      </c>
      <c r="B43" s="35">
        <v>2403</v>
      </c>
      <c r="C43" s="10">
        <v>164606.45000000001</v>
      </c>
      <c r="D43" s="15">
        <f t="shared" ref="D43" si="8">(C43/B43)*1.22</f>
        <v>83.570482313774448</v>
      </c>
      <c r="E43" s="50">
        <f>(C43*1.22)-(E42*B43)</f>
        <v>61445.869000000006</v>
      </c>
    </row>
    <row r="44" spans="1:6" x14ac:dyDescent="0.25">
      <c r="D44" s="49" t="s">
        <v>218</v>
      </c>
      <c r="E44" s="51" t="s">
        <v>217</v>
      </c>
    </row>
    <row r="45" spans="1:6" x14ac:dyDescent="0.25">
      <c r="D45" s="49"/>
      <c r="E45" s="51"/>
    </row>
    <row r="46" spans="1:6" ht="22.5" x14ac:dyDescent="0.25">
      <c r="A46" s="19" t="s">
        <v>152</v>
      </c>
      <c r="B46" s="22">
        <v>143</v>
      </c>
      <c r="C46" s="21">
        <v>52943.79</v>
      </c>
      <c r="D46" s="43">
        <f>(C46/B46)*1.22</f>
        <v>451.68827832167835</v>
      </c>
      <c r="E46" s="53">
        <v>316</v>
      </c>
      <c r="F46" s="49"/>
    </row>
    <row r="47" spans="1:6" x14ac:dyDescent="0.25">
      <c r="A47" s="26" t="s">
        <v>211</v>
      </c>
      <c r="B47" s="9">
        <v>143</v>
      </c>
      <c r="C47" s="10">
        <v>52943.79</v>
      </c>
      <c r="E47" s="50">
        <f>(C47*1.22)-(E46*B47)</f>
        <v>19403.423799999997</v>
      </c>
      <c r="F47" s="49" t="s">
        <v>218</v>
      </c>
    </row>
    <row r="48" spans="1:6" x14ac:dyDescent="0.25">
      <c r="A48" s="11" t="s">
        <v>216</v>
      </c>
      <c r="B48" s="12">
        <v>143</v>
      </c>
      <c r="C48" s="13">
        <v>52943.79</v>
      </c>
    </row>
    <row r="49" spans="1:6" x14ac:dyDescent="0.25">
      <c r="A49" s="23"/>
      <c r="B49" s="54"/>
      <c r="C49" s="25"/>
    </row>
    <row r="50" spans="1:6" x14ac:dyDescent="0.25">
      <c r="E50" s="51" t="s">
        <v>217</v>
      </c>
    </row>
    <row r="51" spans="1:6" x14ac:dyDescent="0.25">
      <c r="A51" s="19" t="s">
        <v>68</v>
      </c>
      <c r="B51" s="20">
        <v>1803</v>
      </c>
      <c r="C51" s="21">
        <v>136210.14000000001</v>
      </c>
      <c r="D51" s="43">
        <f>(C51/B51)*1.2</f>
        <v>90.655667221297847</v>
      </c>
      <c r="E51" s="53">
        <v>52</v>
      </c>
    </row>
    <row r="52" spans="1:6" x14ac:dyDescent="0.25">
      <c r="A52" s="26" t="s">
        <v>209</v>
      </c>
      <c r="B52" s="9">
        <v>168</v>
      </c>
      <c r="C52" s="10">
        <v>12470.64</v>
      </c>
      <c r="D52" s="15">
        <f t="shared" ref="D52:D54" si="9">(C52/B52)*1.2</f>
        <v>89.075999999999979</v>
      </c>
      <c r="E52" s="50">
        <f>(C52*1.22)-(E51*B52)</f>
        <v>6478.1807999999983</v>
      </c>
    </row>
    <row r="53" spans="1:6" x14ac:dyDescent="0.25">
      <c r="A53" s="26" t="s">
        <v>210</v>
      </c>
      <c r="B53" s="9">
        <v>100</v>
      </c>
      <c r="C53" s="10">
        <v>8154</v>
      </c>
      <c r="D53" s="15">
        <f t="shared" si="9"/>
        <v>97.847999999999999</v>
      </c>
      <c r="E53" s="50">
        <f>(C53*1.22)-(E51*B53)</f>
        <v>4747.8799999999992</v>
      </c>
    </row>
    <row r="54" spans="1:6" x14ac:dyDescent="0.25">
      <c r="A54" s="26" t="s">
        <v>211</v>
      </c>
      <c r="B54" s="35">
        <v>1535</v>
      </c>
      <c r="C54" s="10">
        <v>115585.5</v>
      </c>
      <c r="D54" s="15">
        <f t="shared" si="9"/>
        <v>90.36</v>
      </c>
      <c r="E54" s="50">
        <f>(C54*1.22)-(E51*B54)</f>
        <v>61194.31</v>
      </c>
    </row>
    <row r="55" spans="1:6" x14ac:dyDescent="0.25">
      <c r="E55" s="50">
        <f>SUM(E52:E54)</f>
        <v>72420.37079999999</v>
      </c>
      <c r="F55" s="49" t="s">
        <v>218</v>
      </c>
    </row>
    <row r="56" spans="1:6" x14ac:dyDescent="0.25">
      <c r="F56" s="49"/>
    </row>
    <row r="57" spans="1:6" x14ac:dyDescent="0.25">
      <c r="A57" s="19" t="s">
        <v>153</v>
      </c>
      <c r="B57" s="22">
        <v>575</v>
      </c>
      <c r="C57" s="21">
        <v>1617558.14</v>
      </c>
      <c r="D57" s="43">
        <f>(C57/B57)*1.22</f>
        <v>3432.036401391304</v>
      </c>
      <c r="E57" s="51" t="s">
        <v>217</v>
      </c>
    </row>
    <row r="58" spans="1:6" x14ac:dyDescent="0.25">
      <c r="A58" s="26" t="s">
        <v>209</v>
      </c>
      <c r="B58" s="9">
        <v>128</v>
      </c>
      <c r="C58" s="10">
        <v>383031.03999999998</v>
      </c>
      <c r="D58" s="15">
        <f t="shared" ref="D58:D60" si="10">(C58/B58)*1.22</f>
        <v>3650.7645999999995</v>
      </c>
    </row>
    <row r="59" spans="1:6" x14ac:dyDescent="0.25">
      <c r="A59" s="26" t="s">
        <v>210</v>
      </c>
      <c r="B59" s="9">
        <v>215</v>
      </c>
      <c r="C59" s="10">
        <v>577309</v>
      </c>
      <c r="D59" s="15">
        <f t="shared" si="10"/>
        <v>3275.8929302325578</v>
      </c>
    </row>
    <row r="60" spans="1:6" x14ac:dyDescent="0.25">
      <c r="A60" s="26" t="s">
        <v>211</v>
      </c>
      <c r="B60" s="9">
        <v>232</v>
      </c>
      <c r="C60" s="10">
        <v>657218.1</v>
      </c>
      <c r="D60" s="15">
        <f t="shared" si="10"/>
        <v>3456.0606982758623</v>
      </c>
    </row>
    <row r="61" spans="1:6" x14ac:dyDescent="0.25">
      <c r="A61" s="55"/>
      <c r="B61" s="56"/>
      <c r="C61" s="57"/>
      <c r="D61" s="15"/>
    </row>
    <row r="62" spans="1:6" x14ac:dyDescent="0.25">
      <c r="E62" s="51" t="s">
        <v>217</v>
      </c>
    </row>
    <row r="63" spans="1:6" x14ac:dyDescent="0.25">
      <c r="A63" s="19" t="s">
        <v>190</v>
      </c>
      <c r="B63" s="22">
        <v>39</v>
      </c>
      <c r="C63" s="21">
        <v>127581.8</v>
      </c>
      <c r="D63" s="43">
        <f>(C63/B63)*1.22</f>
        <v>3991.0204102564103</v>
      </c>
      <c r="E63" s="53">
        <v>2509</v>
      </c>
    </row>
    <row r="64" spans="1:6" x14ac:dyDescent="0.25">
      <c r="A64" s="26" t="s">
        <v>209</v>
      </c>
      <c r="B64" s="9">
        <v>39</v>
      </c>
      <c r="C64" s="10">
        <v>127581.8</v>
      </c>
      <c r="E64" s="50">
        <f>(C64*1.22)-(E63*B64)</f>
        <v>57798.796000000002</v>
      </c>
      <c r="F64" s="49" t="s">
        <v>218</v>
      </c>
    </row>
    <row r="66" spans="1:6" x14ac:dyDescent="0.25">
      <c r="E66" s="51" t="s">
        <v>217</v>
      </c>
    </row>
    <row r="67" spans="1:6" x14ac:dyDescent="0.25">
      <c r="A67" s="58" t="s">
        <v>197</v>
      </c>
      <c r="B67" s="59">
        <v>3</v>
      </c>
      <c r="C67" s="60">
        <v>1062</v>
      </c>
      <c r="D67" s="15">
        <f>(C67/B67)*1.22</f>
        <v>431.88</v>
      </c>
      <c r="E67" s="53">
        <v>283</v>
      </c>
    </row>
    <row r="68" spans="1:6" x14ac:dyDescent="0.25">
      <c r="A68" s="26" t="s">
        <v>209</v>
      </c>
      <c r="B68" s="9">
        <v>3</v>
      </c>
      <c r="C68" s="10">
        <v>1062</v>
      </c>
    </row>
    <row r="69" spans="1:6" x14ac:dyDescent="0.25">
      <c r="A69" s="11" t="s">
        <v>219</v>
      </c>
      <c r="B69" s="12">
        <v>3</v>
      </c>
      <c r="C69" s="13">
        <v>1062</v>
      </c>
      <c r="E69" s="50">
        <f>(C69*1.22)-(E67*B69)</f>
        <v>446.63999999999987</v>
      </c>
      <c r="F69" s="49" t="s">
        <v>218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E5706C-B00F-4855-9119-0A00F0D9958E}">
  <sheetPr codeName="Лист3"/>
  <dimension ref="A1:G57"/>
  <sheetViews>
    <sheetView topLeftCell="A7" workbookViewId="0">
      <selection activeCell="G33" sqref="G33"/>
    </sheetView>
  </sheetViews>
  <sheetFormatPr defaultRowHeight="15" x14ac:dyDescent="0.25"/>
  <cols>
    <col min="1" max="1" width="13.28515625" customWidth="1"/>
    <col min="2" max="2" width="10.42578125" bestFit="1" customWidth="1"/>
    <col min="3" max="3" width="61.85546875" customWidth="1"/>
    <col min="4" max="4" width="8.7109375" customWidth="1"/>
  </cols>
  <sheetData>
    <row r="1" spans="1:7" x14ac:dyDescent="0.25">
      <c r="A1" s="1" t="s">
        <v>202</v>
      </c>
      <c r="B1" s="1" t="s">
        <v>202</v>
      </c>
      <c r="C1" s="1" t="s">
        <v>203</v>
      </c>
      <c r="D1" s="1" t="s">
        <v>205</v>
      </c>
      <c r="E1" s="1" t="s">
        <v>206</v>
      </c>
      <c r="F1" s="1" t="s">
        <v>207</v>
      </c>
      <c r="G1" s="1" t="s">
        <v>208</v>
      </c>
    </row>
    <row r="2" spans="1:7" ht="15.75" customHeight="1" x14ac:dyDescent="0.25">
      <c r="A2" s="2" t="str">
        <f t="shared" ref="A2:A33" si="0">CONCATENATE("000000",B2)</f>
        <v>00000060805</v>
      </c>
      <c r="B2" s="3" t="s">
        <v>82</v>
      </c>
      <c r="C2" s="7" t="s">
        <v>83</v>
      </c>
      <c r="D2" s="5">
        <f t="shared" ref="D2:D33" si="1">SUM(E2:G2)</f>
        <v>126</v>
      </c>
      <c r="E2" s="6">
        <v>45</v>
      </c>
      <c r="F2" s="6" t="s">
        <v>204</v>
      </c>
      <c r="G2" s="6">
        <v>81</v>
      </c>
    </row>
    <row r="3" spans="1:7" x14ac:dyDescent="0.25">
      <c r="A3" s="2" t="str">
        <f t="shared" si="0"/>
        <v>00000005926</v>
      </c>
      <c r="B3" s="4" t="s">
        <v>178</v>
      </c>
      <c r="C3" s="7" t="s">
        <v>179</v>
      </c>
      <c r="D3" s="5">
        <f t="shared" si="1"/>
        <v>98</v>
      </c>
      <c r="E3" s="6">
        <v>62</v>
      </c>
      <c r="F3" s="6">
        <v>27</v>
      </c>
      <c r="G3" s="6">
        <v>9</v>
      </c>
    </row>
    <row r="4" spans="1:7" x14ac:dyDescent="0.25">
      <c r="A4" s="2" t="str">
        <f t="shared" si="0"/>
        <v>00000008092</v>
      </c>
      <c r="B4" s="4" t="s">
        <v>175</v>
      </c>
      <c r="C4" s="7" t="s">
        <v>176</v>
      </c>
      <c r="D4" s="5">
        <f t="shared" si="1"/>
        <v>21</v>
      </c>
      <c r="E4" s="6">
        <v>16</v>
      </c>
      <c r="F4" s="6" t="s">
        <v>204</v>
      </c>
      <c r="G4" s="6">
        <v>5</v>
      </c>
    </row>
    <row r="5" spans="1:7" x14ac:dyDescent="0.25">
      <c r="A5" s="2" t="str">
        <f t="shared" si="0"/>
        <v>00000006404</v>
      </c>
      <c r="B5" s="3" t="s">
        <v>87</v>
      </c>
      <c r="C5" s="7" t="s">
        <v>88</v>
      </c>
      <c r="D5" s="5">
        <f t="shared" si="1"/>
        <v>186</v>
      </c>
      <c r="E5" s="6">
        <v>66</v>
      </c>
      <c r="F5" s="6">
        <v>19</v>
      </c>
      <c r="G5" s="6">
        <v>101</v>
      </c>
    </row>
    <row r="6" spans="1:7" x14ac:dyDescent="0.25">
      <c r="A6" s="2" t="str">
        <f t="shared" si="0"/>
        <v>00000074880</v>
      </c>
      <c r="B6" s="3" t="s">
        <v>85</v>
      </c>
      <c r="C6" s="7" t="s">
        <v>86</v>
      </c>
      <c r="D6" s="5">
        <f t="shared" si="1"/>
        <v>17</v>
      </c>
      <c r="E6" s="6" t="s">
        <v>204</v>
      </c>
      <c r="F6" s="6" t="s">
        <v>204</v>
      </c>
      <c r="G6" s="6">
        <v>17</v>
      </c>
    </row>
    <row r="7" spans="1:7" x14ac:dyDescent="0.25">
      <c r="A7" s="2" t="str">
        <f t="shared" si="0"/>
        <v>00000014059</v>
      </c>
      <c r="B7" s="3" t="s">
        <v>80</v>
      </c>
      <c r="C7" s="7" t="s">
        <v>81</v>
      </c>
      <c r="D7" s="5">
        <f t="shared" si="1"/>
        <v>153</v>
      </c>
      <c r="E7" s="6">
        <v>103</v>
      </c>
      <c r="F7" s="6" t="s">
        <v>204</v>
      </c>
      <c r="G7" s="6">
        <v>50</v>
      </c>
    </row>
    <row r="8" spans="1:7" x14ac:dyDescent="0.25">
      <c r="A8" s="2" t="str">
        <f t="shared" si="0"/>
        <v>00000005927</v>
      </c>
      <c r="B8" s="3" t="s">
        <v>89</v>
      </c>
      <c r="C8" s="7" t="s">
        <v>90</v>
      </c>
      <c r="D8" s="5">
        <f t="shared" si="1"/>
        <v>104</v>
      </c>
      <c r="E8" s="6">
        <v>73</v>
      </c>
      <c r="F8" s="6" t="s">
        <v>204</v>
      </c>
      <c r="G8" s="6">
        <v>31</v>
      </c>
    </row>
    <row r="9" spans="1:7" x14ac:dyDescent="0.25">
      <c r="A9" s="2" t="str">
        <f t="shared" si="0"/>
        <v>00000067076</v>
      </c>
      <c r="B9" s="3" t="s">
        <v>198</v>
      </c>
      <c r="C9" s="7" t="s">
        <v>199</v>
      </c>
      <c r="D9" s="5">
        <f t="shared" si="1"/>
        <v>4</v>
      </c>
      <c r="E9" s="6" t="s">
        <v>204</v>
      </c>
      <c r="F9" s="6">
        <v>4</v>
      </c>
      <c r="G9" s="6" t="s">
        <v>204</v>
      </c>
    </row>
    <row r="10" spans="1:7" ht="25.5" x14ac:dyDescent="0.25">
      <c r="A10" s="2" t="str">
        <f t="shared" si="0"/>
        <v>00000061325</v>
      </c>
      <c r="B10" s="4" t="s">
        <v>166</v>
      </c>
      <c r="C10" s="7" t="s">
        <v>167</v>
      </c>
      <c r="D10" s="5">
        <f t="shared" si="1"/>
        <v>35</v>
      </c>
      <c r="E10" s="6">
        <v>35</v>
      </c>
      <c r="F10" s="6" t="s">
        <v>204</v>
      </c>
      <c r="G10" s="6" t="s">
        <v>204</v>
      </c>
    </row>
    <row r="11" spans="1:7" x14ac:dyDescent="0.25">
      <c r="A11" s="2" t="str">
        <f t="shared" si="0"/>
        <v>00000003385</v>
      </c>
      <c r="B11" s="3" t="s">
        <v>72</v>
      </c>
      <c r="C11" s="7" t="s">
        <v>73</v>
      </c>
      <c r="D11" s="5">
        <f t="shared" si="1"/>
        <v>183</v>
      </c>
      <c r="E11" s="6">
        <v>66</v>
      </c>
      <c r="F11" s="6">
        <v>27</v>
      </c>
      <c r="G11" s="6">
        <v>90</v>
      </c>
    </row>
    <row r="12" spans="1:7" x14ac:dyDescent="0.25">
      <c r="A12" s="2" t="str">
        <f t="shared" si="0"/>
        <v>00000003604</v>
      </c>
      <c r="B12" s="4" t="s">
        <v>164</v>
      </c>
      <c r="C12" s="7" t="s">
        <v>165</v>
      </c>
      <c r="D12" s="5">
        <f t="shared" si="1"/>
        <v>167</v>
      </c>
      <c r="E12" s="6">
        <v>167</v>
      </c>
      <c r="F12" s="6" t="s">
        <v>204</v>
      </c>
      <c r="G12" s="6" t="s">
        <v>204</v>
      </c>
    </row>
    <row r="13" spans="1:7" x14ac:dyDescent="0.25">
      <c r="A13" s="2" t="str">
        <f t="shared" si="0"/>
        <v>00000005426</v>
      </c>
      <c r="B13" s="4" t="s">
        <v>162</v>
      </c>
      <c r="C13" s="7" t="s">
        <v>163</v>
      </c>
      <c r="D13" s="5">
        <f t="shared" si="1"/>
        <v>3</v>
      </c>
      <c r="E13" s="6">
        <v>3</v>
      </c>
      <c r="F13" s="6" t="s">
        <v>204</v>
      </c>
      <c r="G13" s="6" t="s">
        <v>204</v>
      </c>
    </row>
    <row r="14" spans="1:7" ht="25.5" x14ac:dyDescent="0.25">
      <c r="A14" s="2" t="str">
        <f t="shared" si="0"/>
        <v>00000011036</v>
      </c>
      <c r="B14" s="4" t="s">
        <v>168</v>
      </c>
      <c r="C14" s="7" t="s">
        <v>169</v>
      </c>
      <c r="D14" s="5">
        <f t="shared" si="1"/>
        <v>39</v>
      </c>
      <c r="E14" s="6">
        <v>39</v>
      </c>
      <c r="F14" s="6" t="s">
        <v>204</v>
      </c>
      <c r="G14" s="6" t="s">
        <v>204</v>
      </c>
    </row>
    <row r="15" spans="1:7" x14ac:dyDescent="0.25">
      <c r="A15" s="2" t="str">
        <f t="shared" si="0"/>
        <v>00000003605</v>
      </c>
      <c r="B15" s="3" t="s">
        <v>76</v>
      </c>
      <c r="C15" s="7" t="s">
        <v>77</v>
      </c>
      <c r="D15" s="5">
        <f t="shared" si="1"/>
        <v>507</v>
      </c>
      <c r="E15" s="6">
        <v>271</v>
      </c>
      <c r="F15" s="6">
        <v>88</v>
      </c>
      <c r="G15" s="6">
        <v>148</v>
      </c>
    </row>
    <row r="16" spans="1:7" ht="25.5" x14ac:dyDescent="0.25">
      <c r="A16" s="2" t="str">
        <f t="shared" si="0"/>
        <v>00000007335</v>
      </c>
      <c r="B16" s="4" t="s">
        <v>170</v>
      </c>
      <c r="C16" s="7" t="s">
        <v>171</v>
      </c>
      <c r="D16" s="5">
        <f t="shared" si="1"/>
        <v>50</v>
      </c>
      <c r="E16" s="6">
        <v>50</v>
      </c>
      <c r="F16" s="6" t="s">
        <v>204</v>
      </c>
      <c r="G16" s="6" t="s">
        <v>204</v>
      </c>
    </row>
    <row r="17" spans="1:7" x14ac:dyDescent="0.25">
      <c r="A17" s="2" t="str">
        <f t="shared" si="0"/>
        <v>00000067545</v>
      </c>
      <c r="B17" s="3" t="s">
        <v>78</v>
      </c>
      <c r="C17" s="7" t="s">
        <v>79</v>
      </c>
      <c r="D17" s="5">
        <f t="shared" si="1"/>
        <v>73</v>
      </c>
      <c r="E17" s="6" t="s">
        <v>204</v>
      </c>
      <c r="F17" s="6" t="s">
        <v>204</v>
      </c>
      <c r="G17" s="6">
        <v>73</v>
      </c>
    </row>
    <row r="18" spans="1:7" x14ac:dyDescent="0.25">
      <c r="A18" s="2" t="str">
        <f t="shared" si="0"/>
        <v>00000002964</v>
      </c>
      <c r="B18" s="3" t="s">
        <v>74</v>
      </c>
      <c r="C18" s="7" t="s">
        <v>75</v>
      </c>
      <c r="D18" s="5">
        <f t="shared" si="1"/>
        <v>614</v>
      </c>
      <c r="E18" s="6">
        <v>279</v>
      </c>
      <c r="F18" s="6">
        <v>235</v>
      </c>
      <c r="G18" s="6">
        <v>100</v>
      </c>
    </row>
    <row r="19" spans="1:7" x14ac:dyDescent="0.25">
      <c r="A19" s="2" t="str">
        <f t="shared" si="0"/>
        <v>00000003399</v>
      </c>
      <c r="B19" s="3" t="s">
        <v>200</v>
      </c>
      <c r="C19" s="7" t="s">
        <v>201</v>
      </c>
      <c r="D19" s="5">
        <f t="shared" si="1"/>
        <v>102</v>
      </c>
      <c r="E19" s="6" t="s">
        <v>204</v>
      </c>
      <c r="F19" s="6">
        <v>102</v>
      </c>
      <c r="G19" s="6" t="s">
        <v>204</v>
      </c>
    </row>
    <row r="20" spans="1:7" x14ac:dyDescent="0.25">
      <c r="A20" s="2" t="str">
        <f t="shared" si="0"/>
        <v>00000051430</v>
      </c>
      <c r="B20" s="4" t="s">
        <v>102</v>
      </c>
      <c r="C20" s="7" t="s">
        <v>103</v>
      </c>
      <c r="D20" s="5">
        <f t="shared" si="1"/>
        <v>113</v>
      </c>
      <c r="E20" s="6">
        <v>88</v>
      </c>
      <c r="F20" s="6">
        <v>25</v>
      </c>
      <c r="G20" s="6" t="s">
        <v>204</v>
      </c>
    </row>
    <row r="21" spans="1:7" x14ac:dyDescent="0.25">
      <c r="A21" s="2" t="str">
        <f t="shared" si="0"/>
        <v>00000051436</v>
      </c>
      <c r="B21" s="4" t="s">
        <v>112</v>
      </c>
      <c r="C21" s="7" t="s">
        <v>113</v>
      </c>
      <c r="D21" s="5">
        <f t="shared" si="1"/>
        <v>58</v>
      </c>
      <c r="E21" s="6">
        <v>58</v>
      </c>
      <c r="F21" s="6" t="s">
        <v>204</v>
      </c>
      <c r="G21" s="6" t="s">
        <v>204</v>
      </c>
    </row>
    <row r="22" spans="1:7" x14ac:dyDescent="0.25">
      <c r="A22" s="2" t="str">
        <f t="shared" si="0"/>
        <v>00000061550</v>
      </c>
      <c r="B22" s="3" t="s">
        <v>21</v>
      </c>
      <c r="C22" s="7" t="s">
        <v>22</v>
      </c>
      <c r="D22" s="5">
        <f t="shared" si="1"/>
        <v>40</v>
      </c>
      <c r="E22" s="6" t="s">
        <v>204</v>
      </c>
      <c r="F22" s="6" t="s">
        <v>204</v>
      </c>
      <c r="G22" s="6">
        <v>40</v>
      </c>
    </row>
    <row r="23" spans="1:7" x14ac:dyDescent="0.25">
      <c r="A23" s="2" t="str">
        <f t="shared" si="0"/>
        <v>00000051447</v>
      </c>
      <c r="B23" s="4" t="s">
        <v>100</v>
      </c>
      <c r="C23" s="7" t="s">
        <v>101</v>
      </c>
      <c r="D23" s="5">
        <f t="shared" si="1"/>
        <v>153</v>
      </c>
      <c r="E23" s="6">
        <v>108</v>
      </c>
      <c r="F23" s="6" t="s">
        <v>204</v>
      </c>
      <c r="G23" s="6">
        <v>45</v>
      </c>
    </row>
    <row r="24" spans="1:7" x14ac:dyDescent="0.25">
      <c r="A24" s="2" t="str">
        <f t="shared" si="0"/>
        <v>00000051454</v>
      </c>
      <c r="B24" s="4" t="s">
        <v>94</v>
      </c>
      <c r="C24" s="7" t="s">
        <v>95</v>
      </c>
      <c r="D24" s="5">
        <f t="shared" si="1"/>
        <v>73</v>
      </c>
      <c r="E24" s="6">
        <v>52</v>
      </c>
      <c r="F24" s="6">
        <v>21</v>
      </c>
      <c r="G24" s="6" t="s">
        <v>204</v>
      </c>
    </row>
    <row r="25" spans="1:7" x14ac:dyDescent="0.25">
      <c r="A25" s="2" t="str">
        <f t="shared" si="0"/>
        <v>00000064034</v>
      </c>
      <c r="B25" s="4" t="s">
        <v>109</v>
      </c>
      <c r="C25" s="7" t="s">
        <v>110</v>
      </c>
      <c r="D25" s="5">
        <f t="shared" si="1"/>
        <v>40</v>
      </c>
      <c r="E25" s="6">
        <v>40</v>
      </c>
      <c r="F25" s="6" t="s">
        <v>204</v>
      </c>
      <c r="G25" s="6" t="s">
        <v>204</v>
      </c>
    </row>
    <row r="26" spans="1:7" x14ac:dyDescent="0.25">
      <c r="A26" s="2" t="str">
        <f t="shared" si="0"/>
        <v>00000051468</v>
      </c>
      <c r="B26" s="3" t="s">
        <v>25</v>
      </c>
      <c r="C26" s="7" t="s">
        <v>26</v>
      </c>
      <c r="D26" s="5">
        <f t="shared" si="1"/>
        <v>44</v>
      </c>
      <c r="E26" s="6">
        <v>40</v>
      </c>
      <c r="F26" s="6" t="s">
        <v>204</v>
      </c>
      <c r="G26" s="6">
        <v>4</v>
      </c>
    </row>
    <row r="27" spans="1:7" x14ac:dyDescent="0.25">
      <c r="A27" s="2" t="str">
        <f t="shared" si="0"/>
        <v>00000051465</v>
      </c>
      <c r="B27" s="4" t="s">
        <v>104</v>
      </c>
      <c r="C27" s="7" t="s">
        <v>105</v>
      </c>
      <c r="D27" s="5">
        <f t="shared" si="1"/>
        <v>90</v>
      </c>
      <c r="E27" s="6">
        <v>85</v>
      </c>
      <c r="F27" s="6">
        <v>5</v>
      </c>
      <c r="G27" s="6" t="s">
        <v>204</v>
      </c>
    </row>
    <row r="28" spans="1:7" x14ac:dyDescent="0.25">
      <c r="A28" s="44" t="str">
        <f t="shared" si="0"/>
        <v>00000074756</v>
      </c>
      <c r="B28" s="47" t="s">
        <v>185</v>
      </c>
      <c r="C28" s="46" t="s">
        <v>186</v>
      </c>
      <c r="D28" s="5">
        <f t="shared" si="1"/>
        <v>2</v>
      </c>
      <c r="E28" s="6" t="s">
        <v>204</v>
      </c>
      <c r="F28" s="6">
        <v>2</v>
      </c>
      <c r="G28" s="6" t="s">
        <v>204</v>
      </c>
    </row>
    <row r="29" spans="1:7" x14ac:dyDescent="0.25">
      <c r="A29" s="2" t="str">
        <f t="shared" si="0"/>
        <v>00000051476</v>
      </c>
      <c r="B29" s="3" t="s">
        <v>6</v>
      </c>
      <c r="C29" s="7" t="s">
        <v>7</v>
      </c>
      <c r="D29" s="5">
        <f t="shared" si="1"/>
        <v>686</v>
      </c>
      <c r="E29" s="6">
        <v>297</v>
      </c>
      <c r="F29" s="6">
        <v>221</v>
      </c>
      <c r="G29" s="6">
        <v>168</v>
      </c>
    </row>
    <row r="30" spans="1:7" x14ac:dyDescent="0.25">
      <c r="A30" s="2" t="str">
        <f t="shared" si="0"/>
        <v>00000051478</v>
      </c>
      <c r="B30" s="3" t="s">
        <v>27</v>
      </c>
      <c r="C30" s="7" t="s">
        <v>28</v>
      </c>
      <c r="D30" s="5">
        <f t="shared" si="1"/>
        <v>170</v>
      </c>
      <c r="E30" s="6">
        <v>72</v>
      </c>
      <c r="F30" s="6">
        <v>28</v>
      </c>
      <c r="G30" s="6">
        <v>70</v>
      </c>
    </row>
    <row r="31" spans="1:7" x14ac:dyDescent="0.25">
      <c r="A31" s="44" t="str">
        <f t="shared" si="0"/>
        <v>00000072251</v>
      </c>
      <c r="B31" s="47" t="s">
        <v>183</v>
      </c>
      <c r="C31" s="48" t="s">
        <v>184</v>
      </c>
      <c r="D31" s="5">
        <f t="shared" si="1"/>
        <v>2</v>
      </c>
      <c r="E31" s="6" t="s">
        <v>204</v>
      </c>
      <c r="F31" s="6">
        <v>2</v>
      </c>
      <c r="G31" s="6" t="s">
        <v>204</v>
      </c>
    </row>
    <row r="32" spans="1:7" x14ac:dyDescent="0.25">
      <c r="A32" s="2" t="str">
        <f t="shared" si="0"/>
        <v>00000051483</v>
      </c>
      <c r="B32" s="4" t="s">
        <v>106</v>
      </c>
      <c r="C32" s="7" t="s">
        <v>107</v>
      </c>
      <c r="D32" s="5">
        <f t="shared" si="1"/>
        <v>98</v>
      </c>
      <c r="E32" s="6">
        <v>85</v>
      </c>
      <c r="F32" s="6">
        <v>12</v>
      </c>
      <c r="G32" s="6">
        <v>1</v>
      </c>
    </row>
    <row r="33" spans="1:7" x14ac:dyDescent="0.25">
      <c r="A33" s="2" t="str">
        <f t="shared" si="0"/>
        <v>00000058720</v>
      </c>
      <c r="B33" s="4" t="s">
        <v>119</v>
      </c>
      <c r="C33" s="7" t="s">
        <v>120</v>
      </c>
      <c r="D33" s="5">
        <f t="shared" si="1"/>
        <v>98</v>
      </c>
      <c r="E33" s="6">
        <v>98</v>
      </c>
      <c r="F33" s="6" t="s">
        <v>204</v>
      </c>
      <c r="G33" s="6" t="s">
        <v>204</v>
      </c>
    </row>
    <row r="34" spans="1:7" x14ac:dyDescent="0.25">
      <c r="A34" s="2" t="str">
        <f t="shared" ref="A34:A57" si="2">CONCATENATE("000000",B34)</f>
        <v>00000051361</v>
      </c>
      <c r="B34" s="3" t="s">
        <v>31</v>
      </c>
      <c r="C34" s="7" t="s">
        <v>32</v>
      </c>
      <c r="D34" s="5">
        <f t="shared" ref="D34:D57" si="3">SUM(E34:G34)</f>
        <v>10</v>
      </c>
      <c r="E34" s="6" t="s">
        <v>204</v>
      </c>
      <c r="F34" s="6">
        <v>2</v>
      </c>
      <c r="G34" s="6">
        <v>8</v>
      </c>
    </row>
    <row r="35" spans="1:7" x14ac:dyDescent="0.25">
      <c r="A35" s="2" t="str">
        <f t="shared" si="2"/>
        <v>00000061417</v>
      </c>
      <c r="B35" s="4" t="s">
        <v>148</v>
      </c>
      <c r="C35" s="7" t="s">
        <v>149</v>
      </c>
      <c r="D35" s="5">
        <f t="shared" si="3"/>
        <v>3</v>
      </c>
      <c r="E35" s="6">
        <v>3</v>
      </c>
      <c r="F35" s="6" t="s">
        <v>204</v>
      </c>
      <c r="G35" s="6" t="s">
        <v>204</v>
      </c>
    </row>
    <row r="36" spans="1:7" x14ac:dyDescent="0.25">
      <c r="A36" s="2" t="str">
        <f t="shared" si="2"/>
        <v>00000051362</v>
      </c>
      <c r="B36" s="4" t="s">
        <v>130</v>
      </c>
      <c r="C36" s="7" t="s">
        <v>131</v>
      </c>
      <c r="D36" s="5">
        <f t="shared" si="3"/>
        <v>215</v>
      </c>
      <c r="E36" s="6">
        <v>81</v>
      </c>
      <c r="F36" s="6">
        <v>104</v>
      </c>
      <c r="G36" s="6">
        <v>30</v>
      </c>
    </row>
    <row r="37" spans="1:7" x14ac:dyDescent="0.25">
      <c r="A37" s="2" t="str">
        <f t="shared" si="2"/>
        <v>00000051364</v>
      </c>
      <c r="B37" s="4" t="s">
        <v>145</v>
      </c>
      <c r="C37" s="7" t="s">
        <v>146</v>
      </c>
      <c r="D37" s="5">
        <f t="shared" si="3"/>
        <v>122</v>
      </c>
      <c r="E37" s="6">
        <v>122</v>
      </c>
      <c r="F37" s="6" t="s">
        <v>204</v>
      </c>
      <c r="G37" s="6" t="s">
        <v>204</v>
      </c>
    </row>
    <row r="38" spans="1:7" x14ac:dyDescent="0.25">
      <c r="A38" s="44" t="str">
        <f t="shared" si="2"/>
        <v>00000072267</v>
      </c>
      <c r="B38" s="45" t="s">
        <v>143</v>
      </c>
      <c r="C38" s="46" t="s">
        <v>144</v>
      </c>
      <c r="D38" s="5">
        <f t="shared" si="3"/>
        <v>3</v>
      </c>
      <c r="E38" s="6">
        <v>3</v>
      </c>
      <c r="F38" s="6" t="s">
        <v>204</v>
      </c>
      <c r="G38" s="6" t="s">
        <v>204</v>
      </c>
    </row>
    <row r="39" spans="1:7" x14ac:dyDescent="0.25">
      <c r="A39" s="2" t="str">
        <f t="shared" si="2"/>
        <v>00000051366</v>
      </c>
      <c r="B39" s="3" t="s">
        <v>50</v>
      </c>
      <c r="C39" s="7" t="s">
        <v>51</v>
      </c>
      <c r="D39" s="5">
        <f t="shared" si="3"/>
        <v>333</v>
      </c>
      <c r="E39" s="6">
        <v>150</v>
      </c>
      <c r="F39" s="6">
        <v>79</v>
      </c>
      <c r="G39" s="6">
        <v>104</v>
      </c>
    </row>
    <row r="40" spans="1:7" x14ac:dyDescent="0.25">
      <c r="A40" s="2" t="str">
        <f t="shared" si="2"/>
        <v>00000051368</v>
      </c>
      <c r="B40" s="4" t="s">
        <v>136</v>
      </c>
      <c r="C40" s="7" t="s">
        <v>137</v>
      </c>
      <c r="D40" s="5">
        <f t="shared" si="3"/>
        <v>122</v>
      </c>
      <c r="E40" s="6">
        <v>78</v>
      </c>
      <c r="F40" s="6">
        <v>44</v>
      </c>
      <c r="G40" s="6" t="s">
        <v>204</v>
      </c>
    </row>
    <row r="41" spans="1:7" x14ac:dyDescent="0.25">
      <c r="A41" s="2" t="str">
        <f t="shared" si="2"/>
        <v>00000051380</v>
      </c>
      <c r="B41" s="4" t="s">
        <v>124</v>
      </c>
      <c r="C41" s="7" t="s">
        <v>125</v>
      </c>
      <c r="D41" s="5">
        <f t="shared" si="3"/>
        <v>98</v>
      </c>
      <c r="E41" s="6">
        <v>98</v>
      </c>
      <c r="F41" s="6" t="s">
        <v>204</v>
      </c>
      <c r="G41" s="6" t="s">
        <v>204</v>
      </c>
    </row>
    <row r="42" spans="1:7" x14ac:dyDescent="0.25">
      <c r="A42" s="2" t="str">
        <f t="shared" si="2"/>
        <v>00000051381</v>
      </c>
      <c r="B42" s="3" t="s">
        <v>38</v>
      </c>
      <c r="C42" s="7" t="s">
        <v>39</v>
      </c>
      <c r="D42" s="5">
        <f t="shared" si="3"/>
        <v>392</v>
      </c>
      <c r="E42" s="6">
        <v>300</v>
      </c>
      <c r="F42" s="6">
        <v>6</v>
      </c>
      <c r="G42" s="6">
        <v>86</v>
      </c>
    </row>
    <row r="43" spans="1:7" x14ac:dyDescent="0.25">
      <c r="A43" s="2" t="str">
        <f t="shared" si="2"/>
        <v>00000051375</v>
      </c>
      <c r="B43" s="3" t="s">
        <v>44</v>
      </c>
      <c r="C43" s="7" t="s">
        <v>45</v>
      </c>
      <c r="D43" s="5">
        <f t="shared" si="3"/>
        <v>972</v>
      </c>
      <c r="E43" s="6">
        <v>800</v>
      </c>
      <c r="F43" s="6">
        <v>42</v>
      </c>
      <c r="G43" s="6">
        <v>130</v>
      </c>
    </row>
    <row r="44" spans="1:7" x14ac:dyDescent="0.25">
      <c r="A44" s="2" t="str">
        <f t="shared" si="2"/>
        <v>00000051376</v>
      </c>
      <c r="B44" s="4" t="s">
        <v>150</v>
      </c>
      <c r="C44" s="7" t="s">
        <v>151</v>
      </c>
      <c r="D44" s="5">
        <f t="shared" si="3"/>
        <v>62</v>
      </c>
      <c r="E44" s="6">
        <v>62</v>
      </c>
      <c r="F44" s="6" t="s">
        <v>204</v>
      </c>
      <c r="G44" s="6" t="s">
        <v>204</v>
      </c>
    </row>
    <row r="45" spans="1:7" x14ac:dyDescent="0.25">
      <c r="A45" s="2" t="str">
        <f t="shared" si="2"/>
        <v>00000051377</v>
      </c>
      <c r="B45" s="3" t="s">
        <v>52</v>
      </c>
      <c r="C45" s="7" t="s">
        <v>53</v>
      </c>
      <c r="D45" s="5">
        <f t="shared" si="3"/>
        <v>71</v>
      </c>
      <c r="E45" s="6">
        <v>22</v>
      </c>
      <c r="F45" s="6" t="s">
        <v>204</v>
      </c>
      <c r="G45" s="6">
        <v>49</v>
      </c>
    </row>
    <row r="46" spans="1:7" x14ac:dyDescent="0.25">
      <c r="A46" s="2" t="str">
        <f t="shared" si="2"/>
        <v>00000051389</v>
      </c>
      <c r="B46" s="4" t="s">
        <v>132</v>
      </c>
      <c r="C46" s="7" t="s">
        <v>133</v>
      </c>
      <c r="D46" s="5">
        <f t="shared" si="3"/>
        <v>88</v>
      </c>
      <c r="E46" s="6">
        <v>88</v>
      </c>
      <c r="F46" s="6" t="s">
        <v>204</v>
      </c>
      <c r="G46" s="6" t="s">
        <v>204</v>
      </c>
    </row>
    <row r="47" spans="1:7" x14ac:dyDescent="0.25">
      <c r="A47" s="2" t="str">
        <f t="shared" si="2"/>
        <v>00000051383</v>
      </c>
      <c r="B47" s="3" t="s">
        <v>34</v>
      </c>
      <c r="C47" s="7" t="s">
        <v>35</v>
      </c>
      <c r="D47" s="5">
        <f t="shared" si="3"/>
        <v>1689</v>
      </c>
      <c r="E47" s="6">
        <v>1259</v>
      </c>
      <c r="F47" s="6">
        <v>227</v>
      </c>
      <c r="G47" s="6">
        <v>203</v>
      </c>
    </row>
    <row r="48" spans="1:7" x14ac:dyDescent="0.25">
      <c r="A48" s="2" t="str">
        <f t="shared" si="2"/>
        <v>00000051390</v>
      </c>
      <c r="B48" s="4" t="s">
        <v>128</v>
      </c>
      <c r="C48" s="7" t="s">
        <v>129</v>
      </c>
      <c r="D48" s="5">
        <f t="shared" si="3"/>
        <v>194</v>
      </c>
      <c r="E48" s="6">
        <v>158</v>
      </c>
      <c r="F48" s="6">
        <v>1</v>
      </c>
      <c r="G48" s="6">
        <v>35</v>
      </c>
    </row>
    <row r="49" spans="1:7" x14ac:dyDescent="0.25">
      <c r="A49" s="2" t="str">
        <f t="shared" si="2"/>
        <v>00000051392</v>
      </c>
      <c r="B49" s="4" t="s">
        <v>134</v>
      </c>
      <c r="C49" s="7" t="s">
        <v>135</v>
      </c>
      <c r="D49" s="5">
        <f t="shared" si="3"/>
        <v>23</v>
      </c>
      <c r="E49" s="6">
        <v>23</v>
      </c>
      <c r="F49" s="6" t="s">
        <v>204</v>
      </c>
      <c r="G49" s="6" t="s">
        <v>204</v>
      </c>
    </row>
    <row r="50" spans="1:7" x14ac:dyDescent="0.25">
      <c r="A50" s="2" t="str">
        <f t="shared" si="2"/>
        <v>00000051398</v>
      </c>
      <c r="B50" s="4" t="s">
        <v>139</v>
      </c>
      <c r="C50" s="7" t="s">
        <v>140</v>
      </c>
      <c r="D50" s="5">
        <f t="shared" si="3"/>
        <v>46</v>
      </c>
      <c r="E50" s="6">
        <v>46</v>
      </c>
      <c r="F50" s="6" t="s">
        <v>204</v>
      </c>
      <c r="G50" s="6" t="s">
        <v>204</v>
      </c>
    </row>
    <row r="51" spans="1:7" x14ac:dyDescent="0.25">
      <c r="A51" s="2" t="str">
        <f t="shared" si="2"/>
        <v>00000051402</v>
      </c>
      <c r="B51" s="3" t="s">
        <v>36</v>
      </c>
      <c r="C51" s="7" t="s">
        <v>37</v>
      </c>
      <c r="D51" s="5">
        <f t="shared" si="3"/>
        <v>723</v>
      </c>
      <c r="E51" s="6">
        <v>328</v>
      </c>
      <c r="F51" s="6">
        <v>208</v>
      </c>
      <c r="G51" s="6">
        <v>187</v>
      </c>
    </row>
    <row r="52" spans="1:7" x14ac:dyDescent="0.25">
      <c r="A52" s="2" t="str">
        <f t="shared" si="2"/>
        <v>00000051404</v>
      </c>
      <c r="B52" s="4" t="s">
        <v>141</v>
      </c>
      <c r="C52" s="7" t="s">
        <v>142</v>
      </c>
      <c r="D52" s="5">
        <f t="shared" si="3"/>
        <v>220</v>
      </c>
      <c r="E52" s="6">
        <v>220</v>
      </c>
      <c r="F52" s="6" t="s">
        <v>204</v>
      </c>
      <c r="G52" s="6" t="s">
        <v>204</v>
      </c>
    </row>
    <row r="53" spans="1:7" x14ac:dyDescent="0.25">
      <c r="A53" s="2" t="str">
        <f t="shared" si="2"/>
        <v>00000051415</v>
      </c>
      <c r="B53" s="4" t="s">
        <v>126</v>
      </c>
      <c r="C53" s="7" t="s">
        <v>127</v>
      </c>
      <c r="D53" s="5">
        <f t="shared" si="3"/>
        <v>69</v>
      </c>
      <c r="E53" s="6">
        <v>55</v>
      </c>
      <c r="F53" s="6">
        <v>0</v>
      </c>
      <c r="G53" s="6">
        <v>14</v>
      </c>
    </row>
    <row r="54" spans="1:7" x14ac:dyDescent="0.25">
      <c r="A54" s="2" t="str">
        <f t="shared" si="2"/>
        <v>00000051417</v>
      </c>
      <c r="B54" s="3" t="s">
        <v>42</v>
      </c>
      <c r="C54" s="7" t="s">
        <v>43</v>
      </c>
      <c r="D54" s="5">
        <f t="shared" si="3"/>
        <v>207</v>
      </c>
      <c r="E54" s="6">
        <v>71</v>
      </c>
      <c r="F54" s="6">
        <v>63</v>
      </c>
      <c r="G54" s="6">
        <v>73</v>
      </c>
    </row>
    <row r="55" spans="1:7" ht="25.5" x14ac:dyDescent="0.25">
      <c r="A55" s="2" t="str">
        <f t="shared" si="2"/>
        <v>00000053852</v>
      </c>
      <c r="B55" s="3" t="s">
        <v>48</v>
      </c>
      <c r="C55" s="7" t="s">
        <v>49</v>
      </c>
      <c r="D55" s="5">
        <f t="shared" si="3"/>
        <v>216</v>
      </c>
      <c r="E55" s="6">
        <v>132</v>
      </c>
      <c r="F55" s="6">
        <v>38</v>
      </c>
      <c r="G55" s="6">
        <v>46</v>
      </c>
    </row>
    <row r="56" spans="1:7" ht="25.5" x14ac:dyDescent="0.25">
      <c r="A56" s="2" t="str">
        <f t="shared" si="2"/>
        <v>00000052927</v>
      </c>
      <c r="B56" s="3" t="s">
        <v>46</v>
      </c>
      <c r="C56" s="7" t="s">
        <v>47</v>
      </c>
      <c r="D56" s="5">
        <f t="shared" si="3"/>
        <v>992</v>
      </c>
      <c r="E56" s="6">
        <v>647</v>
      </c>
      <c r="F56" s="6">
        <v>203</v>
      </c>
      <c r="G56" s="6">
        <v>142</v>
      </c>
    </row>
    <row r="57" spans="1:7" x14ac:dyDescent="0.25">
      <c r="A57" s="2" t="str">
        <f t="shared" si="2"/>
        <v>00000051425</v>
      </c>
      <c r="B57" s="3" t="s">
        <v>40</v>
      </c>
      <c r="C57" s="7" t="s">
        <v>41</v>
      </c>
      <c r="D57" s="5">
        <f t="shared" si="3"/>
        <v>278</v>
      </c>
      <c r="E57" s="6">
        <v>148</v>
      </c>
      <c r="F57" s="6">
        <v>34</v>
      </c>
      <c r="G57" s="6">
        <v>96</v>
      </c>
    </row>
  </sheetData>
  <autoFilter ref="A1:G57" xr:uid="{00000000-0001-0000-0000-000000000000}">
    <sortState xmlns:xlrd2="http://schemas.microsoft.com/office/spreadsheetml/2017/richdata2" ref="A2:G57">
      <sortCondition sortBy="cellColor" ref="C1:C57" dxfId="0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Позиции к распродаже</vt:lpstr>
      <vt:lpstr>Лист3</vt:lpstr>
      <vt:lpstr>нержа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Мягкова Мария Геннадьевна</dc:creator>
  <cp:lastModifiedBy>Дзема﻿ Мария﻿ Дмитриевна﻿</cp:lastModifiedBy>
  <dcterms:created xsi:type="dcterms:W3CDTF">2015-06-05T18:19:34Z</dcterms:created>
  <dcterms:modified xsi:type="dcterms:W3CDTF">2026-03-23T07:54:36Z</dcterms:modified>
</cp:coreProperties>
</file>